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fileRecoveryPr repairLoad="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BW35" i="9"/>
  <c r="AM35" i="9"/>
  <c r="C35" i="9"/>
  <c r="BW34" i="9"/>
  <c r="CO34" i="9" s="1"/>
  <c r="CO35"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<sst xmlns="http://schemas.openxmlformats.org/spreadsheetml/2006/main" count="1095" uniqueCount="561">
  <si>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</si>
  <si>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</si>
  <si>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</si>
  <si>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</si>
  <si>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</si>
  <si>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</si>
  <si>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</si>
  <si>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</si>
  <si>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</si>
  <si>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</si>
  <si>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</si>
  <si>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</si>
  <si>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</si>
  <si>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</si>
  <si>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</si>
  <si>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</si>
  <si>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</si>
  <si>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</si>
  <si>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</si>
  <si>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</si>
  <si>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</si>
  <si>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</si>
  <si>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</si>
  <si>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</si>
  <si>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</si>
  <si>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</si>
  <si>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</si>
  <si>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</si>
  <si>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</si>
  <si>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</si>
  <si>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</si>
  <si>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</si>
  <si>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</si>
  <si>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</si>
  <si>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</si>
  <si>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</si>
  <si>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</si>
  <si>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</si>
  <si>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</si>
  <si>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</si>
  <si>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</si>
  <si>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</si>
  <si>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</si>
  <si>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</si>
  <si>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</si>
  <si>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</si>
  <si>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</si>
  <si>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</si>
  <si>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</si>
  <si>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</si>
  <si>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</si>
  <si>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</si>
  <si>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</si>
  <si>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</si>
  <si>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</si>
  <si>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</si>
  <si>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</si>
  <si>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</si>
  <si>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</si>
  <si>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</si>
  <si>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</si>
  <si>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</si>
  <si>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</si>
  <si>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</si>
  <si>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</si>
  <si>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</si>
  <si>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</si>
  <si>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</si>
  <si>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</si>
  <si>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</si>
  <si>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</si>
  <si>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</si>
  <si>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</si>
  <si>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</si>
  <si>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</si>
  <si>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</si>
  <si>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</si>
  <si>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</si>
  <si>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</si>
  <si>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</si>
  <si>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</si>
  <si>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</si>
  <si>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</si>
  <si>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</si>
  <si>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</si>
  <si>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</si>
  <si>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</si>
  <si>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</si>
  <si>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</si>
  <si>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</si>
  <si>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</si>
  <si>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</si>
  <si>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</si>
  <si>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</si>
  <si>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</si>
  <si>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</si>
  <si>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</si>
  <si>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</si>
  <si>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</si>
  <si>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</si>
  <si>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</si>
  <si>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</si>
  <si>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</si>
  <si>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</si>
  <si>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</si>
  <si>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</si>
  <si>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</si>
  <si>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</si>
  <si>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</si>
  <si>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</si>
  <si>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</si>
  <si>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</si>
  <si>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</si>
  <si>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</si>
  <si>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</si>
  <si>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</si>
  <si>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</si>
  <si>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</si>
  <si>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</si>
  <si>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</si>
  <si>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</si>
  <si>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</si>
  <si>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</si>
  <si>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</si>
  <si>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</si>
  <si>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</si>
  <si>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</si>
  <si>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</si>
  <si>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</si>
  <si>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</si>
  <si>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</si>
  <si>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</si>
  <si>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</si>
  <si>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</si>
  <si>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</si>
  <si>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</si>
  <si>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</si>
  <si>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</si>
  <si>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</si>
  <si>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</si>
  <si>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</si>
  <si>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</si>
  <si>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</si>
  <si>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</si>
  <si>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</si>
  <si>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</si>
  <si>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</si>
  <si>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</si>
  <si>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</si>
  <si>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</si>
  <si>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</si>
  <si>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</si>
  <si>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</si>
  <si>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</si>
  <si>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</si>
  <si>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</si>
  <si>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</si>
  <si>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</si>
  <si>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</si>
  <si>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</si>
  <si>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</si>
  <si>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</si>
  <si>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</si>
  <si>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</si>
  <si>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</si>
  <si>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</si>
  <si>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</si>
  <si>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</si>
  <si>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</si>
  <si>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</si>
  <si>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</si>
  <si>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</si>
  <si>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</si>
  <si>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</si>
  <si>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</si>
  <si>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</si>
  <si>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</si>
  <si>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</si>
  <si>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</si>
  <si>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</si>
  <si>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</si>
  <si>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</si>
  <si>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</si>
  <si>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</si>
  <si>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</si>
  <si>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</si>
  <si>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</si>
  <si>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</si>
  <si>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</si>
  <si>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</si>
  <si>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</si>
  <si>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</si>
  <si>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</si>
  <si>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</si>
  <si>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</si>
  <si>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</si>
  <si>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</si>
  <si>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岩手県大槌町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</si>
  <si>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</si>
  <si>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</si>
  <si>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</si>
  <si>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</si>
  <si>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</si>
  <si>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</si>
  <si>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</si>
  <si>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</si>
  <si>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</si>
  <si>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</si>
  <si>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</si>
  <si>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</si>
  <si>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</si>
  <si>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</si>
  <si>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</si>
  <si>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</si>
  <si>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</si>
  <si>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</si>
  <si>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</si>
  <si>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</si>
  <si>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</si>
  <si>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</si>
  <si>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</si>
  <si>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</si>
  <si>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</si>
  <si>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</si>
  <si>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</si>
  <si>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</si>
  <si>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</si>
  <si>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</si>
  <si>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</si>
  <si>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</si>
  <si>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</si>
  <si>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</si>
  <si>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</si>
  <si>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</si>
  <si>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</si>
  <si>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</si>
  <si>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</si>
  <si>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</si>
  <si>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</si>
  <si>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</si>
  <si>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</si>
  <si>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</si>
  <si>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</si>
  <si>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</si>
  <si>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</si>
  <si>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</si>
  <si>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</si>
  <si>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</si>
  <si>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</si>
  <si>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</si>
  <si>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</si>
  <si>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</si>
  <si>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</si>
  <si>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</si>
  <si>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</si>
  <si>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</si>
  <si>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</si>
  <si>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</si>
  <si>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</si>
  <si>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</si>
  <si>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</si>
  <si>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</si>
  <si>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</si>
  <si>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</si>
  <si>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</si>
  <si>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</si>
  <si>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</si>
  <si>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</si>
  <si>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</si>
  <si>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</si>
  <si>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</si>
  <si>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</si>
  <si>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</si>
  <si>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</si>
  <si>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</si>
  <si>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</si>
  <si>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</si>
  <si>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</si>
  <si>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</si>
  <si>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</si>
  <si>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</si>
  <si>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</si>
  <si>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</si>
  <si>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</si>
  <si>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</si>
  <si>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</si>
  <si>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</si>
  <si>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</si>
  <si>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</si>
  <si>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</si>
  <si>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</si>
  <si>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</si>
  <si>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</si>
  <si>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</si>
  <si>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</si>
  <si>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</si>
  <si>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</si>
  <si>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</si>
  <si>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</si>
  <si>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</si>
  <si>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</si>
  <si>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</si>
  <si>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</si>
  <si>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</si>
  <si>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</si>
  <si>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</si>
  <si>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</si>
  <si>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</si>
  <si>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</si>
  <si>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</si>
  <si>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</si>
  <si>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</si>
  <si>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</si>
  <si>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</si>
  <si>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</si>
  <si>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</si>
  <si>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</si>
  <si>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</si>
  <si>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</si>
  <si>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</si>
  <si>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</si>
  <si>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</si>
  <si>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</si>
  <si>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</si>
  <si>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</si>
  <si>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</si>
  <si>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</si>
  <si>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</si>
  <si>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</si>
  <si>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</si>
  <si>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</si>
  <si>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</si>
  <si>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</si>
  <si>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</si>
  <si>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</si>
  <si>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</si>
  <si>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</si>
  <si>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</si>
  <si>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</si>
  <si>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</si>
  <si>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</si>
  <si>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</si>
  <si>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</si>
  <si>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</si>
  <si>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</si>
  <si>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</si>
  <si>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岩手県大槌町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</si>
  <si>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</si>
  <si>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</si>
  <si>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</si>
  <si>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</si>
  <si>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</si>
  <si>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</si>
  <si>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</si>
  <si>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</si>
  <si>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</si>
  <si>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</si>
  <si>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</si>
  <si>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</si>
  <si>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</si>
  <si>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</si>
  <si>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</si>
  <si>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</si>
  <si>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</si>
  <si>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</si>
  <si>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</si>
  <si>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</si>
  <si>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</si>
  <si>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</si>
  <si>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</si>
  <si>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</si>
  <si>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</si>
  <si>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</si>
  <si>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</si>
  <si>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</si>
  <si>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</si>
  <si>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</si>
  <si>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</si>
  <si>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</si>
  <si>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</si>
  <si>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</si>
  <si>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</si>
  <si>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</si>
  <si>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</si>
  <si>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</si>
  <si>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簡易水道事業特別会計</t>
    <phoneticPr fontId="5"/>
  </si>
  <si>
    <t>法非適用企業</t>
    <phoneticPr fontId="5"/>
  </si>
  <si>
    <t>下水道事業特別会計</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</si>
  <si>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</si>
  <si>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</si>
  <si>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</si>
  <si>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</si>
  <si>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</si>
  <si>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</si>
  <si>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</si>
  <si>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</si>
  <si>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</si>
  <si>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</si>
  <si>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</si>
  <si>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</si>
  <si>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</si>
  <si>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</si>
  <si>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</si>
  <si>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</si>
  <si>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</si>
  <si>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</si>
  <si>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</si>
  <si>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</si>
  <si>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</si>
  <si>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</si>
  <si>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</si>
  <si>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</si>
  <si>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</si>
  <si>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</si>
  <si>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</si>
  <si>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</si>
  <si>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</si>
  <si>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</si>
  <si>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</si>
  <si>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</si>
  <si>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</si>
  <si>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</si>
  <si>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</si>
  <si>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</si>
  <si>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</si>
  <si>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</si>
  <si>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</si>
  <si>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</si>
  <si>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</si>
  <si>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</si>
  <si>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</si>
  <si>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</si>
  <si>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</si>
  <si>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</si>
  <si>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</si>
  <si>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</si>
  <si>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</si>
  <si>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</si>
  <si>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</si>
  <si>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</si>
  <si>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</si>
  <si>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</si>
  <si>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</si>
  <si>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</si>
  <si>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</si>
  <si>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</si>
  <si>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</si>
  <si>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</si>
  <si>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</si>
  <si>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</si>
  <si>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</si>
  <si>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</si>
  <si>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</si>
  <si>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</si>
  <si>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</si>
  <si>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</si>
  <si>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</si>
  <si>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</si>
  <si>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</si>
  <si>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</si>
  <si>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</si>
  <si>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</si>
  <si>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</si>
  <si>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</si>
  <si>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</si>
  <si>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</si>
  <si>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</si>
  <si>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</si>
  <si>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</si>
  <si>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</si>
  <si>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</si>
  <si>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</si>
  <si>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</si>
  <si>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</si>
  <si>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</si>
  <si>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</si>
  <si>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</si>
  <si>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</si>
  <si>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</si>
  <si>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</si>
  <si>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</si>
  <si>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</si>
  <si>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</si>
  <si>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</si>
  <si>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</si>
  <si>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</si>
  <si>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</si>
  <si>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</si>
  <si>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</si>
  <si>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</si>
  <si>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</si>
  <si>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</si>
  <si>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</si>
  <si>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</si>
  <si>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</si>
  <si>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</si>
  <si>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</si>
  <si>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</si>
  <si>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</si>
  <si>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</si>
  <si>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</si>
  <si>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</si>
  <si>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</si>
  <si>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</si>
  <si>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</si>
  <si>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</si>
  <si>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</si>
  <si>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</si>
  <si>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</si>
  <si>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</si>
  <si>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</si>
  <si>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</si>
  <si>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</si>
  <si>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</si>
  <si>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</si>
  <si>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</si>
  <si>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</si>
  <si>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</si>
  <si>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</si>
  <si>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</si>
  <si>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</si>
  <si>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</si>
  <si>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</si>
  <si>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</si>
  <si>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62.58</t>
  </si>
  <si>
    <t>一般会計</t>
  </si>
  <si>
    <t>水道事業</t>
  </si>
  <si>
    <t>国民健康保険特別会計</t>
  </si>
  <si>
    <t>介護保険特別会計</t>
  </si>
  <si>
    <t>下水道事業特別会計</t>
  </si>
  <si>
    <t>漁業集落排水処理事業特別会計</t>
  </si>
  <si>
    <t>後期高齢者医療特別会計</t>
  </si>
  <si>
    <t>簡易水道事業特別会計</t>
  </si>
  <si>
    <t>その他会計（赤字）</t>
  </si>
  <si>
    <t>その他会計（黒字）</t>
  </si>
  <si>
    <t>-</t>
    <phoneticPr fontId="2"/>
  </si>
  <si>
    <t>-</t>
    <phoneticPr fontId="2"/>
  </si>
  <si>
    <t>大槌町土地開発公社</t>
    <rPh sb="0" eb="3">
      <t>オオツチチョウ</t>
    </rPh>
    <rPh sb="3" eb="5">
      <t>トチ</t>
    </rPh>
    <rPh sb="5" eb="7">
      <t>カイハツ</t>
    </rPh>
    <rPh sb="7" eb="9">
      <t>コウシャ</t>
    </rPh>
    <phoneticPr fontId="2"/>
  </si>
  <si>
    <t>復興まちづくり大槌株式会社</t>
    <rPh sb="0" eb="2">
      <t>フッコウ</t>
    </rPh>
    <rPh sb="7" eb="9">
      <t>オオツチ</t>
    </rPh>
    <rPh sb="9" eb="13">
      <t>カブシキガイシャ</t>
    </rPh>
    <phoneticPr fontId="2"/>
  </si>
  <si>
    <t>-</t>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</si>
  <si>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</si>
  <si>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</si>
  <si>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</si>
  <si>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岩手県沿岸知的障害児施設組合</t>
    <rPh sb="0" eb="3">
      <t>イワテケン</t>
    </rPh>
    <rPh sb="3" eb="5">
      <t>エンガン</t>
    </rPh>
    <rPh sb="5" eb="7">
      <t>チテキ</t>
    </rPh>
    <rPh sb="7" eb="9">
      <t>ショウガイ</t>
    </rPh>
    <rPh sb="9" eb="10">
      <t>ジ</t>
    </rPh>
    <rPh sb="10" eb="12">
      <t>シセツ</t>
    </rPh>
    <rPh sb="12" eb="14">
      <t>クミアイ</t>
    </rPh>
    <phoneticPr fontId="2"/>
  </si>
  <si>
    <t>釜石大槌地区行政事務組合</t>
    <rPh sb="0" eb="2">
      <t>カマイシ</t>
    </rPh>
    <rPh sb="2" eb="4">
      <t>オオツチ</t>
    </rPh>
    <rPh sb="4" eb="6">
      <t>チク</t>
    </rPh>
    <rPh sb="6" eb="8">
      <t>ギョウセイ</t>
    </rPh>
    <rPh sb="8" eb="10">
      <t>ジム</t>
    </rPh>
    <rPh sb="10" eb="12">
      <t>クミアイ</t>
    </rPh>
    <phoneticPr fontId="2"/>
  </si>
  <si>
    <t>岩手県沿岸南部広域環境組合</t>
    <rPh sb="0" eb="3">
      <t>イワテケン</t>
    </rPh>
    <rPh sb="3" eb="5">
      <t>エンガン</t>
    </rPh>
    <rPh sb="5" eb="7">
      <t>ナンブ</t>
    </rPh>
    <rPh sb="7" eb="9">
      <t>コウイキ</t>
    </rPh>
    <rPh sb="9" eb="11">
      <t>カンキョウ</t>
    </rPh>
    <rPh sb="11" eb="13">
      <t>クミアイ</t>
    </rPh>
    <phoneticPr fontId="2"/>
  </si>
  <si>
    <t>岩手県後期高齢者医療広域連合(一般会計)</t>
    <rPh sb="0" eb="3">
      <t>イワテケン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</si>
  <si>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</si>
  <si>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</si>
  <si>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</si>
  <si>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</si>
  <si>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</si>
  <si>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</si>
  <si>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</si>
  <si>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</si>
  <si>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</si>
  <si>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</si>
  <si>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</si>
  <si>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</si>
  <si>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</si>
  <si>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については、充当可能な基金等が将来負担額を上回っており０％未満となっている。また、実質公債費比率においては、償還額が対前年度と比較して39,659千円の減少したことにより9.9％（対前年比-1.2％）となっている。
今後、災害公営住宅の建設や震災に関連した単独事業等に基金を取崩す予定であること、震災後の施設整備に係る借入金の償還が平成31年度以降から開始されることにより公債費の増加が見込まれる。このことから将来負担比率及び実質公債費率においても類似団体平均を上回ることが見込まれるため、予算策定段階において地方債を財源とする事業を十分に精査の上、公債費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</si>
</sst>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218012</c:v>
                </c:pt>
                <c:pt idx="1">
                  <c:v>1388226</c:v>
                </c:pt>
                <c:pt idx="2">
                  <c:v>1232826</c:v>
                </c:pt>
                <c:pt idx="3">
                  <c:v>1515902</c:v>
                </c:pt>
                <c:pt idx="4">
                  <c:v>1955705</c:v>
                </c:pt>
              </c:numCache>
            </c:numRef>
          </c:val>
          <c:smooth val="0"/>
        </c:ser>
        <c:dLbls>
          <c:showLegendKey val="0"/>
          <c:showVal val="0"/>
          <c:showCatName val="0"/>
          <c:showSerName val="0"/>
          <c:showPercent val="0"/>
          <c:showBubbleSize val="0"/>
        </c:dLbls>
        <c:marker val="1"/>
        <c:smooth val="0"/>
        <c:axId val="261117824"/>
        <c:axId val="261128192"/>
      </c:lineChart>
      <c:catAx>
        <c:axId val="261117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128192"/>
        <c:crosses val="autoZero"/>
        <c:auto val="1"/>
        <c:lblAlgn val="ctr"/>
        <c:lblOffset val="100"/>
        <c:tickLblSkip val="1"/>
        <c:tickMarkSkip val="1"/>
        <c:noMultiLvlLbl val="0"/>
      </c:catAx>
      <c:valAx>
        <c:axId val="261128192"/>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11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79.86</c:v>
                </c:pt>
                <c:pt idx="1">
                  <c:v>30.92</c:v>
                </c:pt>
                <c:pt idx="2">
                  <c:v>71.12</c:v>
                </c:pt>
                <c:pt idx="3">
                  <c:v>75.23</c:v>
                </c:pt>
                <c:pt idx="4">
                  <c:v>7.55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34.619999999999997</c:v>
                </c:pt>
                <c:pt idx="1">
                  <c:v>104.31</c:v>
                </c:pt>
                <c:pt idx="2">
                  <c:v>105.21</c:v>
                </c:pt>
                <c:pt idx="3">
                  <c:v>100.13</c:v>
                </c:pt>
                <c:pt idx="4">
                  <c:v>109.28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0506368"/>
        <c:axId val="23907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21.64</c:v>
                </c:pt>
                <c:pt idx="1">
                  <c:v>21.57</c:v>
                </c:pt>
                <c:pt idx="2">
                  <c:v>40.03</c:v>
                </c:pt>
                <c:pt idx="3">
                  <c:v>7.8</c:v>
                </c:pt>
                <c:pt idx="4">
                  <c:v>-62.58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0506368"/>
        <c:axId val="239075328"/>
      </c:lineChart>
      <c:catAx>
        <c:axId val="705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075328"/>
        <c:crosses val="autoZero"/>
        <c:auto val="1"/>
        <c:lblAlgn val="ctr"/>
        <c:lblOffset val="100"/>
        <c:tickLblSkip val="1"/>
        <c:tickMarkSkip val="1"/>
        <c:noMultiLvlLbl val="0"/>
      </c:catAx>
      <c:valAx>
        <c:axId val="23907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50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0.04</c:v>
                </c:pt>
                <c:pt idx="4">
                  <c:v>#N/A</c:v>
                </c:pt>
                <c:pt idx="5">
                  <c:v>7.0000000000000007E-2</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漁業集落排水処理事業特別会計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0.06</c:v>
                </c:pt>
                <c:pt idx="4">
                  <c:v>#N/A</c:v>
                </c:pt>
                <c:pt idx="5">
                  <c:v>0.43</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0.71</c:v>
                </c:pt>
                <c:pt idx="4">
                  <c:v>#N/A</c:v>
                </c:pt>
                <c:pt idx="5">
                  <c:v>0.48</c:v>
                </c:pt>
                <c:pt idx="6">
                  <c:v>#N/A</c:v>
                </c:pt>
                <c:pt idx="7">
                  <c:v>1.66</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0.72</c:v>
                </c:pt>
                <c:pt idx="2">
                  <c:v>#N/A</c:v>
                </c:pt>
                <c:pt idx="3">
                  <c:v>1.37</c:v>
                </c:pt>
                <c:pt idx="4">
                  <c:v>#N/A</c:v>
                </c:pt>
                <c:pt idx="5">
                  <c:v>1.54</c:v>
                </c:pt>
                <c:pt idx="6">
                  <c:v>#N/A</c:v>
                </c:pt>
                <c:pt idx="7">
                  <c:v>1.33</c:v>
                </c:pt>
                <c:pt idx="8">
                  <c:v>#N/A</c:v>
                </c:pt>
                <c:pt idx="9">
                  <c:v>0.98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4.97</c:v>
                </c:pt>
                <c:pt idx="2">
                  <c:v>#N/A</c:v>
                </c:pt>
                <c:pt idx="3">
                  <c:v>5.52</c:v>
                </c:pt>
                <c:pt idx="4">
                  <c:v>#N/A</c:v>
                </c:pt>
                <c:pt idx="5">
                  <c:v>5.5</c:v>
                </c:pt>
                <c:pt idx="6">
                  <c:v>#N/A</c:v>
                </c:pt>
                <c:pt idx="7">
                  <c:v>4.22</c:v>
                </c:pt>
                <c:pt idx="8">
                  <c:v>#N/A</c:v>
                </c:pt>
                <c:pt idx="9">
                  <c:v>3.73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4.63</c:v>
                </c:pt>
                <c:pt idx="2">
                  <c:v>#N/A</c:v>
                </c:pt>
                <c:pt idx="3">
                  <c:v>5.09</c:v>
                </c:pt>
                <c:pt idx="4">
                  <c:v>#N/A</c:v>
                </c:pt>
                <c:pt idx="5">
                  <c:v>5.3</c:v>
                </c:pt>
                <c:pt idx="6">
                  <c:v>#N/A</c:v>
                </c:pt>
                <c:pt idx="7">
                  <c:v>11.42</c:v>
                </c:pt>
                <c:pt idx="8">
                  <c:v>#N/A</c:v>
                </c:pt>
                <c:pt idx="9">
                  <c:v>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79.849999999999994</c:v>
                </c:pt>
                <c:pt idx="2">
                  <c:v>#N/A</c:v>
                </c:pt>
                <c:pt idx="3">
                  <c:v>52.91</c:v>
                </c:pt>
                <c:pt idx="4">
                  <c:v>#N/A</c:v>
                </c:pt>
                <c:pt idx="5">
                  <c:v>106.19</c:v>
                </c:pt>
                <c:pt idx="6">
                  <c:v>#N/A</c:v>
                </c:pt>
                <c:pt idx="7">
                  <c:v>112.07</c:v>
                </c:pt>
                <c:pt idx="8">
                  <c:v>#N/A</c:v>
                </c:pt>
                <c:pt idx="9">
                  <c:v>27.22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9905152"/>
        <c:axId val="249906688"/>
      </c:barChart>
      <c:catAx>
        <c:axId val="2499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906688"/>
        <c:crosses val="autoZero"/>
        <c:auto val="1"/>
        <c:lblAlgn val="ctr"/>
        <c:lblOffset val="100"/>
        <c:tickLblSkip val="1"/>
        <c:tickMarkSkip val="1"/>
        <c:noMultiLvlLbl val="0"/>
      </c:catAx>
      <c:valAx>
        <c:axId val="24990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0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625</c:v>
                </c:pt>
                <c:pt idx="5">
                  <c:v>643</c:v>
                </c:pt>
                <c:pt idx="8">
                  <c:v>664</c:v>
                </c:pt>
                <c:pt idx="11">
                  <c:v>705</c:v>
                </c:pt>
                <c:pt idx="14">
                  <c:v>708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c:v>
                </c:pt>
                <c:pt idx="3">
                  <c:v>35</c:v>
                </c:pt>
                <c:pt idx="6">
                  <c:v>33</c:v>
                </c:pt>
                <c:pt idx="9">
                  <c:v>30</c:v>
                </c:pt>
                <c:pt idx="12">
                  <c:v>29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75</c:v>
                </c:pt>
                <c:pt idx="3">
                  <c:v>93</c:v>
                </c:pt>
                <c:pt idx="6">
                  <c:v>128</c:v>
                </c:pt>
                <c:pt idx="9">
                  <c:v>126</c:v>
                </c:pt>
                <c:pt idx="12">
                  <c:v>122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214</c:v>
                </c:pt>
                <c:pt idx="3">
                  <c:v>266</c:v>
                </c:pt>
                <c:pt idx="6">
                  <c:v>218</c:v>
                </c:pt>
                <c:pt idx="9">
                  <c:v>257</c:v>
                </c:pt>
                <c:pt idx="12">
                  <c:v>240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672</c:v>
                </c:pt>
                <c:pt idx="3">
                  <c:v>685</c:v>
                </c:pt>
                <c:pt idx="6">
                  <c:v>665</c:v>
                </c:pt>
                <c:pt idx="9">
                  <c:v>661</c:v>
                </c:pt>
                <c:pt idx="12">
                  <c:v>621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0305536"/>
        <c:axId val="25032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371</c:v>
                </c:pt>
                <c:pt idx="2">
                  <c:v>#N/A</c:v>
                </c:pt>
                <c:pt idx="3">
                  <c:v>#N/A</c:v>
                </c:pt>
                <c:pt idx="4">
                  <c:v>436</c:v>
                </c:pt>
                <c:pt idx="5">
                  <c:v>#N/A</c:v>
                </c:pt>
                <c:pt idx="6">
                  <c:v>#N/A</c:v>
                </c:pt>
                <c:pt idx="7">
                  <c:v>380</c:v>
                </c:pt>
                <c:pt idx="8">
                  <c:v>#N/A</c:v>
                </c:pt>
                <c:pt idx="9">
                  <c:v>#N/A</c:v>
                </c:pt>
                <c:pt idx="10">
                  <c:v>369</c:v>
                </c:pt>
                <c:pt idx="11">
                  <c:v>#N/A</c:v>
                </c:pt>
                <c:pt idx="12">
                  <c:v>#N/A</c:v>
                </c:pt>
                <c:pt idx="13">
                  <c:v>304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0305536"/>
        <c:axId val="250320000"/>
      </c:lineChart>
      <c:catAx>
        <c:axId val="2503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320000"/>
        <c:crosses val="autoZero"/>
        <c:auto val="1"/>
        <c:lblAlgn val="ctr"/>
        <c:lblOffset val="100"/>
        <c:tickLblSkip val="1"/>
        <c:tickMarkSkip val="1"/>
        <c:noMultiLvlLbl val="0"/>
      </c:catAx>
      <c:valAx>
        <c:axId val="25032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3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8004</c:v>
                </c:pt>
                <c:pt idx="5">
                  <c:v>7895</c:v>
                </c:pt>
                <c:pt idx="8">
                  <c:v>7852</c:v>
                </c:pt>
                <c:pt idx="11">
                  <c:v>7489</c:v>
                </c:pt>
                <c:pt idx="14">
                  <c:v>7407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8215</c:v>
                </c:pt>
                <c:pt idx="5">
                  <c:v>11739</c:v>
                </c:pt>
                <c:pt idx="8">
                  <c:v>11922</c:v>
                </c:pt>
                <c:pt idx="11">
                  <c:v>13324</c:v>
                </c:pt>
                <c:pt idx="14">
                  <c:v>14005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1272</c:v>
                </c:pt>
                <c:pt idx="3">
                  <c:v>1056</c:v>
                </c:pt>
                <c:pt idx="6">
                  <c:v>939</c:v>
                </c:pt>
                <c:pt idx="9">
                  <c:v>967</c:v>
                </c:pt>
                <c:pt idx="12">
                  <c:v>652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1259</c:v>
                </c:pt>
                <c:pt idx="3">
                  <c:v>1108</c:v>
                </c:pt>
                <c:pt idx="6">
                  <c:v>995</c:v>
                </c:pt>
                <c:pt idx="9">
                  <c:v>990</c:v>
                </c:pt>
                <c:pt idx="12">
                  <c:v>923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4201</c:v>
                </c:pt>
                <c:pt idx="3">
                  <c:v>3219</c:v>
                </c:pt>
                <c:pt idx="6">
                  <c:v>3450</c:v>
                </c:pt>
                <c:pt idx="9">
                  <c:v>3448</c:v>
                </c:pt>
                <c:pt idx="12">
                  <c:v>3187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235</c:v>
                </c:pt>
                <c:pt idx="3">
                  <c:v>171</c:v>
                </c:pt>
                <c:pt idx="6">
                  <c:v>143</c:v>
                </c:pt>
                <c:pt idx="9">
                  <c:v>117</c:v>
                </c:pt>
                <c:pt idx="12">
                  <c:v>104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5964</c:v>
                </c:pt>
                <c:pt idx="3">
                  <c:v>6181</c:v>
                </c:pt>
                <c:pt idx="6">
                  <c:v>5924</c:v>
                </c:pt>
                <c:pt idx="9">
                  <c:v>5986</c:v>
                </c:pt>
                <c:pt idx="12">
                  <c:v>5992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0544512"/>
        <c:axId val="250545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0544512"/>
        <c:axId val="250545664"/>
      </c:lineChart>
      <c:catAx>
        <c:axId val="2505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545664"/>
        <c:crosses val="autoZero"/>
        <c:auto val="1"/>
        <c:lblAlgn val="ctr"/>
        <c:lblOffset val="100"/>
        <c:tickLblSkip val="1"/>
        <c:tickMarkSkip val="1"/>
        <c:noMultiLvlLbl val="0"/>
      </c:catAx>
      <c:valAx>
        <c:axId val="25054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54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2063744"/>
        <c:axId val="232065280"/>
      </c:scatterChart>
      <c:valAx>
        <c:axId val="232063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065280"/>
        <c:crosses val="autoZero"/>
        <c:crossBetween val="midCat"/>
      </c:valAx>
      <c:valAx>
        <c:axId val="23206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063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14</c:v>
                </c:pt>
                <c:pt idx="2">
                  <c:v>11.3</c:v>
                </c:pt>
                <c:pt idx="3">
                  <c:v>11.1</c:v>
                </c:pt>
                <c:pt idx="4">
                  <c:v>9.9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9.3000000000000007</c:v>
                </c:pt>
                <c:pt idx="4">
                  <c:v>9.1999999999999993</c:v>
                </c:pt>
              </c:numCache>
            </c:numRef>
          </c:xVal>
          <c:yVal>
            <c:numRef>
              <c:f>公会計指標分析・財政指標組合せ分析表!$K$77:$O$77</c:f>
              <c:numCache>
                <c:formatCode>#,##0.0;"▲ "#,##0.0</c:formatCode>
                <c:ptCount val="5"/>
                <c:pt idx="0">
                  <c:v>61.3</c:v>
                </c:pt>
                <c:pt idx="1">
                  <c:v>54.6</c:v>
                </c:pt>
                <c:pt idx="2">
                  <c:v>48.7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2460672"/>
        <c:axId val="232462592"/>
      </c:scatterChart>
      <c:valAx>
        <c:axId val="232460672"/>
        <c:scaling>
          <c:orientation val="minMax"/>
          <c:max val="12"/>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462592"/>
        <c:crosses val="autoZero"/>
        <c:crossBetween val="midCat"/>
      </c:valAx>
      <c:valAx>
        <c:axId val="232462592"/>
        <c:scaling>
          <c:orientation val="minMax"/>
          <c:max val="6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460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前年度と比較して元利償還金等が減少（６２百万円）したことにより実質公債費比率の分子は下がった。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今後震災事業に付随する町単独の整備事業等で町債の新規発行が発生していることから元利償還等が増加することが見込まれるため、自主財源の確保や新規事業の町債の新規発行等を見直し、健全な財政運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震災以降、町債の新規発行が増えているが、充当可能な基金残高が６８１百万円程増加していることから将来負担比率は０となっている。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方で震災の影響により分母となる標準財政規模の減少が想定されている他、国による復興財源等の見直しに伴い、今後の町債発行増加が見込まれるため、将来負担比率は分子と分母のバランスが大きく変動する見込み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岩手県大槌町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12,298
12,270
200.42
51,103,642
49,899,827
319,523
4,231,375
5,991,621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岩手県大槌町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12,298
12,270
200.42
51,103,642
49,899,827
319,523
4,231,375
5,991,621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岩手県大槌町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12,298
12,270
200.42
51,103,642
49,899,827
319,523
4,231,375
5,991,621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岩手県大槌町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12,298
12,270
200.42
51,103,642
49,899,827
319,523
4,231,375
5,991,621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昨年度と比べて、０．０１の増加はしているが依然として低い状態である。　</a:t>
          </a:r>
          <a:endParaRPr kumimoji="1" lang="en-US" altLang="ja-JP" sz="1200">
            <a:latin typeface="ＭＳ Ｐゴシック"/>
          </a:endParaRPr>
        </a:p>
        <a:p>
          <a:r>
            <a:rPr kumimoji="1" lang="ja-JP" altLang="en-US" sz="1200">
              <a:latin typeface="ＭＳ Ｐゴシック"/>
            </a:rPr>
            <a:t>　震災の影響による人口の減少や町内に有力な企業がないため財政基盤が弱く、類似団体平均よりも下回っている。</a:t>
          </a:r>
          <a:endParaRPr kumimoji="1" lang="en-US" altLang="ja-JP" sz="1200">
            <a:latin typeface="ＭＳ Ｐゴシック"/>
          </a:endParaRPr>
        </a:p>
        <a:p>
          <a:r>
            <a:rPr kumimoji="1" lang="ja-JP" altLang="en-US" sz="1200">
              <a:latin typeface="ＭＳ Ｐゴシック"/>
            </a:rPr>
            <a:t>　今後、更なる人口減少の恐れがあるため、住民税等の自主財源が低下する可能性が高い。　</a:t>
          </a:r>
          <a:endParaRPr kumimoji="1" lang="en-US" altLang="ja-JP" sz="1200">
            <a:latin typeface="ＭＳ Ｐゴシック"/>
          </a:endParaRPr>
        </a:p>
        <a:p>
          <a:r>
            <a:rPr kumimoji="1" lang="ja-JP" altLang="en-US" sz="1200">
              <a:latin typeface="ＭＳ Ｐゴシック"/>
            </a:rPr>
            <a:t>　歳出に関しては、復旧・復興関連事業を始めとした支出が見込まれており、復興交付金事業以外で多額の一般財源が必要になると予測される中で、特にも単独事業においては、事業内容や効果をよく検討して実行していく必要があ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94721</xdr:rowOff>
    </xdr:from>
    <xdr:to>
      <xdr:col>7</xdr:col>
      <xdr:colOff>152400</xdr:colOff>
      <xdr:row>44</xdr:row>
      <xdr:rowOff>104775</xdr:rowOff>
    </xdr:to>
    <xdr:cxnSp macro="">
      <xdr:nvCxnSpPr>
        <xdr:cNvPr id="71" name="直線コネクタ 70"/>
        <xdr:cNvCxnSpPr/>
      </xdr:nvCxnSpPr>
      <xdr:spPr>
        <a:xfrm flipV="1">
          <a:off x="4114800" y="76385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124883</xdr:rowOff>
    </xdr:to>
    <xdr:cxnSp macro="">
      <xdr:nvCxnSpPr>
        <xdr:cNvPr id="74" name="直線コネクタ 73"/>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7" name="直線コネクタ 76"/>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74613</xdr:rowOff>
    </xdr:from>
    <xdr:to>
      <xdr:col>3</xdr:col>
      <xdr:colOff>279400</xdr:colOff>
      <xdr:row>44</xdr:row>
      <xdr:rowOff>104775</xdr:rowOff>
    </xdr:to>
    <xdr:cxnSp macro="">
      <xdr:nvCxnSpPr>
        <xdr:cNvPr id="80" name="直線コネクタ 79"/>
        <xdr:cNvCxnSpPr/>
      </xdr:nvCxnSpPr>
      <xdr:spPr>
        <a:xfrm>
          <a:off x="1447800" y="76184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43921</xdr:rowOff>
    </xdr:from>
    <xdr:to>
      <xdr:col>7</xdr:col>
      <xdr:colOff>203200</xdr:colOff>
      <xdr:row>44</xdr:row>
      <xdr:rowOff>145521</xdr:rowOff>
    </xdr:to>
    <xdr:sp macro="" textlink="">
      <xdr:nvSpPr>
        <xdr:cNvPr id="90" name="円/楕円 89"/>
        <xdr:cNvSpPr/>
      </xdr:nvSpPr>
      <xdr:spPr>
        <a:xfrm>
          <a:off x="49022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111248</xdr:rowOff>
    </xdr:from>
    <xdr:ext cx="762000" cy="259045"/>
    <xdr:sp macro="" textlink="">
      <xdr:nvSpPr>
        <xdr:cNvPr id="91" name="財政力該当値テキスト"/>
        <xdr:cNvSpPr txBox="1"/>
      </xdr:nvSpPr>
      <xdr:spPr>
        <a:xfrm>
          <a:off x="5041900" y="748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92" name="円/楕円 91"/>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3" name="テキスト ボックス 92"/>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4" name="円/楕円 93"/>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5" name="テキスト ボックス 94"/>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6" name="円/楕円 95"/>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7" name="テキスト ボックス 96"/>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23813</xdr:rowOff>
    </xdr:from>
    <xdr:to>
      <xdr:col>2</xdr:col>
      <xdr:colOff>127000</xdr:colOff>
      <xdr:row>44</xdr:row>
      <xdr:rowOff>125413</xdr:rowOff>
    </xdr:to>
    <xdr:sp macro="" textlink="">
      <xdr:nvSpPr>
        <xdr:cNvPr id="98" name="円/楕円 97"/>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110190</xdr:rowOff>
    </xdr:from>
    <xdr:ext cx="762000" cy="259045"/>
    <xdr:sp macro="" textlink="">
      <xdr:nvSpPr>
        <xdr:cNvPr id="99" name="テキスト ボックス 98"/>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借入金の完済及び利率の見直し等により公債費の減少（▲１</a:t>
          </a:r>
          <a:r>
            <a:rPr kumimoji="1" lang="en-US" altLang="ja-JP" sz="1300">
              <a:latin typeface="ＭＳ Ｐゴシック"/>
            </a:rPr>
            <a:t>.0</a:t>
          </a:r>
          <a:r>
            <a:rPr kumimoji="1" lang="ja-JP" altLang="en-US" sz="1300">
              <a:latin typeface="ＭＳ Ｐゴシック"/>
            </a:rPr>
            <a:t>％）や職員の退職による人件費の減少（▲</a:t>
          </a:r>
          <a:r>
            <a:rPr kumimoji="1" lang="en-US" altLang="ja-JP" sz="1300">
              <a:latin typeface="ＭＳ Ｐゴシック"/>
            </a:rPr>
            <a:t>0.9</a:t>
          </a:r>
          <a:r>
            <a:rPr kumimoji="1" lang="ja-JP" altLang="en-US" sz="1300">
              <a:latin typeface="ＭＳ Ｐゴシック"/>
            </a:rPr>
            <a:t>％）等あるが、復興事業に係る緊急雇用事業の終了によりその分の経費が経常経費になったことによる物件費増加（</a:t>
          </a:r>
          <a:r>
            <a:rPr kumimoji="1" lang="en-US" altLang="ja-JP" sz="1300">
              <a:latin typeface="ＭＳ Ｐゴシック"/>
            </a:rPr>
            <a:t>1.5</a:t>
          </a:r>
          <a:r>
            <a:rPr kumimoji="1" lang="ja-JP" altLang="en-US" sz="1300">
              <a:latin typeface="ＭＳ Ｐゴシック"/>
            </a:rPr>
            <a:t>％）及び復興事業による企業会計への繰出金の増加（</a:t>
          </a:r>
          <a:r>
            <a:rPr kumimoji="1" lang="en-US" altLang="ja-JP" sz="1300">
              <a:latin typeface="ＭＳ Ｐゴシック"/>
            </a:rPr>
            <a:t>1.8</a:t>
          </a:r>
          <a:r>
            <a:rPr kumimoji="1" lang="ja-JP" altLang="en-US" sz="1300">
              <a:latin typeface="ＭＳ Ｐゴシック"/>
            </a:rPr>
            <a:t>％）により、前年度より</a:t>
          </a:r>
          <a:r>
            <a:rPr kumimoji="1" lang="en-US" altLang="ja-JP" sz="1300">
              <a:latin typeface="ＭＳ Ｐゴシック"/>
            </a:rPr>
            <a:t>1.2</a:t>
          </a:r>
          <a:r>
            <a:rPr kumimoji="1" lang="ja-JP" altLang="en-US" sz="1300">
              <a:latin typeface="ＭＳ Ｐゴシック"/>
            </a:rPr>
            <a:t>％の増加となった。</a:t>
          </a:r>
          <a:endParaRPr kumimoji="1" lang="en-US" altLang="ja-JP" sz="1300">
            <a:latin typeface="ＭＳ Ｐゴシック"/>
          </a:endParaRPr>
        </a:p>
        <a:p>
          <a:r>
            <a:rPr kumimoji="1" lang="ja-JP" altLang="en-US" sz="1300">
              <a:latin typeface="ＭＳ Ｐゴシック"/>
            </a:rPr>
            <a:t>　今後、復興事業により施設整備等が順次完了していくことから、経常経費の増加が見込まれるため、行財政改革への取組を通じて、経常経費の削減に努める。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39624</xdr:rowOff>
    </xdr:to>
    <xdr:cxnSp macro="">
      <xdr:nvCxnSpPr>
        <xdr:cNvPr id="132" name="直線コネクタ 131"/>
        <xdr:cNvCxnSpPr/>
      </xdr:nvCxnSpPr>
      <xdr:spPr>
        <a:xfrm>
          <a:off x="4114800" y="106116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10668</xdr:rowOff>
    </xdr:to>
    <xdr:cxnSp macro="">
      <xdr:nvCxnSpPr>
        <xdr:cNvPr id="135" name="直線コネクタ 134"/>
        <xdr:cNvCxnSpPr/>
      </xdr:nvCxnSpPr>
      <xdr:spPr>
        <a:xfrm flipV="1">
          <a:off x="3225800" y="1061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10668</xdr:rowOff>
    </xdr:to>
    <xdr:cxnSp macro="">
      <xdr:nvCxnSpPr>
        <xdr:cNvPr id="138" name="直線コネクタ 137"/>
        <xdr:cNvCxnSpPr/>
      </xdr:nvCxnSpPr>
      <xdr:spPr>
        <a:xfrm>
          <a:off x="2336800" y="105971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40" name="テキスト ボックス 139"/>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5842</xdr:rowOff>
    </xdr:to>
    <xdr:cxnSp macro="">
      <xdr:nvCxnSpPr>
        <xdr:cNvPr id="141" name="直線コネクタ 140"/>
        <xdr:cNvCxnSpPr/>
      </xdr:nvCxnSpPr>
      <xdr:spPr>
        <a:xfrm flipV="1">
          <a:off x="1447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43" name="テキスト ボックス 142"/>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51" name="円/楕円 150"/>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5351</xdr:rowOff>
    </xdr:from>
    <xdr:ext cx="762000" cy="259045"/>
    <xdr:sp macro="" textlink="">
      <xdr:nvSpPr>
        <xdr:cNvPr id="152" name="財政構造の弾力性該当値テキスト"/>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3" name="円/楕円 152"/>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4" name="テキスト ボックス 153"/>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5" name="円/楕円 154"/>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56" name="テキスト ボックス 155"/>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7" name="円/楕円 156"/>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58" name="テキスト ボックス 157"/>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9" name="円/楕円 158"/>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60" name="テキスト ボックス 159"/>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人件費においては、平成</a:t>
          </a:r>
          <a:r>
            <a:rPr kumimoji="1" lang="en-US" altLang="ja-JP" sz="1300">
              <a:latin typeface="ＭＳ Ｐゴシック"/>
            </a:rPr>
            <a:t>27</a:t>
          </a:r>
          <a:r>
            <a:rPr kumimoji="1" lang="ja-JP" altLang="en-US" sz="1300">
              <a:latin typeface="ＭＳ Ｐゴシック"/>
            </a:rPr>
            <a:t>年度末に職員の退職７名及び、震災に係る任期付職員の退職６名、平成２８年度中には任期付職員４名の退職があり減少している。物件費等については、震災復興事業に関連する事業に係る経費が対前年と比べ減少しており、維持費については施設が震災後に建設されているため大きな増加がみられない。</a:t>
          </a:r>
          <a:endParaRPr kumimoji="1" lang="en-US" altLang="ja-JP" sz="1300">
            <a:latin typeface="ＭＳ Ｐゴシック"/>
          </a:endParaRPr>
        </a:p>
        <a:p>
          <a:r>
            <a:rPr kumimoji="1" lang="ja-JP" altLang="en-US" sz="1300">
              <a:latin typeface="ＭＳ Ｐゴシック"/>
            </a:rPr>
            <a:t>　ただし、今後人口減少が見込まれること、各施設等の老朽化による修繕等が増加が見込まれ、人口１人当たりの費用は増加すると考えられるので各施設等の修繕等は、施設管理計画等に沿った管理を行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59178</xdr:rowOff>
    </xdr:from>
    <xdr:to>
      <xdr:col>7</xdr:col>
      <xdr:colOff>152400</xdr:colOff>
      <xdr:row>84</xdr:row>
      <xdr:rowOff>141345</xdr:rowOff>
    </xdr:to>
    <xdr:cxnSp macro="">
      <xdr:nvCxnSpPr>
        <xdr:cNvPr id="193" name="直線コネクタ 192"/>
        <xdr:cNvCxnSpPr/>
      </xdr:nvCxnSpPr>
      <xdr:spPr>
        <a:xfrm flipV="1">
          <a:off x="4114800" y="14460978"/>
          <a:ext cx="838200" cy="8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141345</xdr:rowOff>
    </xdr:from>
    <xdr:to>
      <xdr:col>6</xdr:col>
      <xdr:colOff>0</xdr:colOff>
      <xdr:row>86</xdr:row>
      <xdr:rowOff>170810</xdr:rowOff>
    </xdr:to>
    <xdr:cxnSp macro="">
      <xdr:nvCxnSpPr>
        <xdr:cNvPr id="196" name="直線コネクタ 195"/>
        <xdr:cNvCxnSpPr/>
      </xdr:nvCxnSpPr>
      <xdr:spPr>
        <a:xfrm flipV="1">
          <a:off x="3225800" y="14543145"/>
          <a:ext cx="889000" cy="3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6420</xdr:rowOff>
    </xdr:from>
    <xdr:to>
      <xdr:col>4</xdr:col>
      <xdr:colOff>482600</xdr:colOff>
      <xdr:row>86</xdr:row>
      <xdr:rowOff>170810</xdr:rowOff>
    </xdr:to>
    <xdr:cxnSp macro="">
      <xdr:nvCxnSpPr>
        <xdr:cNvPr id="199" name="直線コネクタ 198"/>
        <xdr:cNvCxnSpPr/>
      </xdr:nvCxnSpPr>
      <xdr:spPr>
        <a:xfrm>
          <a:off x="2336800" y="14408220"/>
          <a:ext cx="889000" cy="50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1" name="テキスト ボックス 200"/>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6420</xdr:rowOff>
    </xdr:from>
    <xdr:to>
      <xdr:col>3</xdr:col>
      <xdr:colOff>279400</xdr:colOff>
      <xdr:row>84</xdr:row>
      <xdr:rowOff>14687</xdr:rowOff>
    </xdr:to>
    <xdr:cxnSp macro="">
      <xdr:nvCxnSpPr>
        <xdr:cNvPr id="202" name="直線コネクタ 201"/>
        <xdr:cNvCxnSpPr/>
      </xdr:nvCxnSpPr>
      <xdr:spPr>
        <a:xfrm flipV="1">
          <a:off x="1447800" y="14408220"/>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4" name="テキスト ボックス 203"/>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6" name="テキスト ボックス 205"/>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8378</xdr:rowOff>
    </xdr:from>
    <xdr:to>
      <xdr:col>7</xdr:col>
      <xdr:colOff>203200</xdr:colOff>
      <xdr:row>84</xdr:row>
      <xdr:rowOff>109978</xdr:rowOff>
    </xdr:to>
    <xdr:sp macro="" textlink="">
      <xdr:nvSpPr>
        <xdr:cNvPr id="212" name="円/楕円 211"/>
        <xdr:cNvSpPr/>
      </xdr:nvSpPr>
      <xdr:spPr>
        <a:xfrm>
          <a:off x="4902200" y="14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151905</xdr:rowOff>
    </xdr:from>
    <xdr:ext cx="762000" cy="259045"/>
    <xdr:sp macro="" textlink="">
      <xdr:nvSpPr>
        <xdr:cNvPr id="213" name="人件費・物件費等の状況該当値テキスト"/>
        <xdr:cNvSpPr txBox="1"/>
      </xdr:nvSpPr>
      <xdr:spPr>
        <a:xfrm>
          <a:off x="5041900" y="1438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220,157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90545</xdr:rowOff>
    </xdr:from>
    <xdr:to>
      <xdr:col>6</xdr:col>
      <xdr:colOff>50800</xdr:colOff>
      <xdr:row>85</xdr:row>
      <xdr:rowOff>20695</xdr:rowOff>
    </xdr:to>
    <xdr:sp macro="" textlink="">
      <xdr:nvSpPr>
        <xdr:cNvPr id="214" name="円/楕円 213"/>
        <xdr:cNvSpPr/>
      </xdr:nvSpPr>
      <xdr:spPr>
        <a:xfrm>
          <a:off x="4064000" y="14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5472</xdr:rowOff>
    </xdr:from>
    <xdr:ext cx="736600" cy="259045"/>
    <xdr:sp macro="" textlink="">
      <xdr:nvSpPr>
        <xdr:cNvPr id="215" name="テキスト ボックス 214"/>
        <xdr:cNvSpPr txBox="1"/>
      </xdr:nvSpPr>
      <xdr:spPr>
        <a:xfrm>
          <a:off x="3733800" y="1457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237,183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120010</xdr:rowOff>
    </xdr:from>
    <xdr:to>
      <xdr:col>4</xdr:col>
      <xdr:colOff>533400</xdr:colOff>
      <xdr:row>87</xdr:row>
      <xdr:rowOff>50160</xdr:rowOff>
    </xdr:to>
    <xdr:sp macro="" textlink="">
      <xdr:nvSpPr>
        <xdr:cNvPr id="216" name="円/楕円 215"/>
        <xdr:cNvSpPr/>
      </xdr:nvSpPr>
      <xdr:spPr>
        <a:xfrm>
          <a:off x="3175000" y="148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34937</xdr:rowOff>
    </xdr:from>
    <xdr:ext cx="762000" cy="259045"/>
    <xdr:sp macro="" textlink="">
      <xdr:nvSpPr>
        <xdr:cNvPr id="217" name="テキスト ボックス 216"/>
        <xdr:cNvSpPr txBox="1"/>
      </xdr:nvSpPr>
      <xdr:spPr>
        <a:xfrm>
          <a:off x="2844800" y="1495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314,341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127070</xdr:rowOff>
    </xdr:from>
    <xdr:to>
      <xdr:col>3</xdr:col>
      <xdr:colOff>330200</xdr:colOff>
      <xdr:row>84</xdr:row>
      <xdr:rowOff>57220</xdr:rowOff>
    </xdr:to>
    <xdr:sp macro="" textlink="">
      <xdr:nvSpPr>
        <xdr:cNvPr id="218" name="円/楕円 217"/>
        <xdr:cNvSpPr/>
      </xdr:nvSpPr>
      <xdr:spPr>
        <a:xfrm>
          <a:off x="2286000" y="143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41997</xdr:rowOff>
    </xdr:from>
    <xdr:ext cx="762000" cy="259045"/>
    <xdr:sp macro="" textlink="">
      <xdr:nvSpPr>
        <xdr:cNvPr id="219" name="テキスト ボックス 218"/>
        <xdr:cNvSpPr txBox="1"/>
      </xdr:nvSpPr>
      <xdr:spPr>
        <a:xfrm>
          <a:off x="1955800" y="1444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135337</xdr:rowOff>
    </xdr:from>
    <xdr:to>
      <xdr:col>2</xdr:col>
      <xdr:colOff>127000</xdr:colOff>
      <xdr:row>84</xdr:row>
      <xdr:rowOff>65487</xdr:rowOff>
    </xdr:to>
    <xdr:sp macro="" textlink="">
      <xdr:nvSpPr>
        <xdr:cNvPr id="220" name="円/楕円 219"/>
        <xdr:cNvSpPr/>
      </xdr:nvSpPr>
      <xdr:spPr>
        <a:xfrm>
          <a:off x="1397000" y="143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50264</xdr:rowOff>
    </xdr:from>
    <xdr:ext cx="762000" cy="259045"/>
    <xdr:sp macro="" textlink="">
      <xdr:nvSpPr>
        <xdr:cNvPr id="221" name="テキスト ボックス 220"/>
        <xdr:cNvSpPr txBox="1"/>
      </xdr:nvSpPr>
      <xdr:spPr>
        <a:xfrm>
          <a:off x="1066800" y="144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類似団体と比べて低い水準となっており、今後も適正な給与水準の維持に努めたい。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120952</xdr:rowOff>
    </xdr:to>
    <xdr:cxnSp macro="">
      <xdr:nvCxnSpPr>
        <xdr:cNvPr id="257" name="直線コネクタ 256"/>
        <xdr:cNvCxnSpPr/>
      </xdr:nvCxnSpPr>
      <xdr:spPr>
        <a:xfrm>
          <a:off x="16179800" y="1416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86</xdr:row>
      <xdr:rowOff>67129</xdr:rowOff>
    </xdr:to>
    <xdr:cxnSp macro="">
      <xdr:nvCxnSpPr>
        <xdr:cNvPr id="260" name="直線コネクタ 259"/>
        <xdr:cNvCxnSpPr/>
      </xdr:nvCxnSpPr>
      <xdr:spPr>
        <a:xfrm flipV="1">
          <a:off x="15290800" y="14168362"/>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86</xdr:row>
      <xdr:rowOff>67129</xdr:rowOff>
    </xdr:to>
    <xdr:cxnSp macro="">
      <xdr:nvCxnSpPr>
        <xdr:cNvPr id="263" name="直線コネクタ 262"/>
        <xdr:cNvCxnSpPr/>
      </xdr:nvCxnSpPr>
      <xdr:spPr>
        <a:xfrm>
          <a:off x="14401800" y="14352209"/>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5" name="テキスト ボックス 264"/>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23888</xdr:rowOff>
    </xdr:to>
    <xdr:cxnSp macro="">
      <xdr:nvCxnSpPr>
        <xdr:cNvPr id="266" name="直線コネクタ 265"/>
        <xdr:cNvCxnSpPr/>
      </xdr:nvCxnSpPr>
      <xdr:spPr>
        <a:xfrm flipV="1">
          <a:off x="13512800" y="143522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67" name="フローチャート : 判断 266"/>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68" name="テキスト ボックス 267"/>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69" name="フローチャート : 判断 268"/>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0" name="テキスト ボックス 269"/>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6" name="円/楕円 275"/>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77"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8" name="円/楕円 277"/>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79" name="テキスト ボックス 278"/>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16329</xdr:rowOff>
    </xdr:from>
    <xdr:to>
      <xdr:col>22</xdr:col>
      <xdr:colOff>254000</xdr:colOff>
      <xdr:row>86</xdr:row>
      <xdr:rowOff>117929</xdr:rowOff>
    </xdr:to>
    <xdr:sp macro="" textlink="">
      <xdr:nvSpPr>
        <xdr:cNvPr id="280" name="円/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2" name="円/楕円 281"/>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83" name="テキスト ボックス 282"/>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4" name="円/楕円 283"/>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5" name="テキスト ボックス 284"/>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復旧・復興事業の本格化に伴い、多くの人員が必要であったため、ここ数年は例年を大幅に上回る結果となっているが、任期付職員の退職等により昨年度より減少している。</a:t>
          </a:r>
          <a:endParaRPr kumimoji="1" lang="en-US" altLang="ja-JP" sz="1300">
            <a:latin typeface="ＭＳ Ｐゴシック"/>
          </a:endParaRPr>
        </a:p>
        <a:p>
          <a:r>
            <a:rPr kumimoji="1" lang="ja-JP" altLang="en-US" sz="1300">
              <a:latin typeface="ＭＳ Ｐゴシック"/>
            </a:rPr>
            <a:t>　ただし、新規採用を止めていないため大幅な改善とはならない見込みである。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130641</xdr:rowOff>
    </xdr:from>
    <xdr:to>
      <xdr:col>24</xdr:col>
      <xdr:colOff>558800</xdr:colOff>
      <xdr:row>62</xdr:row>
      <xdr:rowOff>9864</xdr:rowOff>
    </xdr:to>
    <xdr:cxnSp macro="">
      <xdr:nvCxnSpPr>
        <xdr:cNvPr id="320" name="直線コネクタ 319"/>
        <xdr:cNvCxnSpPr/>
      </xdr:nvCxnSpPr>
      <xdr:spPr>
        <a:xfrm flipV="1">
          <a:off x="16179800" y="10589091"/>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161206</xdr:rowOff>
    </xdr:from>
    <xdr:to>
      <xdr:col>23</xdr:col>
      <xdr:colOff>406400</xdr:colOff>
      <xdr:row>62</xdr:row>
      <xdr:rowOff>9864</xdr:rowOff>
    </xdr:to>
    <xdr:cxnSp macro="">
      <xdr:nvCxnSpPr>
        <xdr:cNvPr id="323" name="直線コネクタ 322"/>
        <xdr:cNvCxnSpPr/>
      </xdr:nvCxnSpPr>
      <xdr:spPr>
        <a:xfrm>
          <a:off x="15290800" y="106196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20447</xdr:rowOff>
    </xdr:from>
    <xdr:to>
      <xdr:col>22</xdr:col>
      <xdr:colOff>203200</xdr:colOff>
      <xdr:row>61</xdr:row>
      <xdr:rowOff>161206</xdr:rowOff>
    </xdr:to>
    <xdr:cxnSp macro="">
      <xdr:nvCxnSpPr>
        <xdr:cNvPr id="326" name="直線コネクタ 325"/>
        <xdr:cNvCxnSpPr/>
      </xdr:nvCxnSpPr>
      <xdr:spPr>
        <a:xfrm>
          <a:off x="14401800" y="10478897"/>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7" name="フローチャート : 判断 326"/>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8" name="テキスト ボックス 327"/>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106638</xdr:rowOff>
    </xdr:from>
    <xdr:to>
      <xdr:col>21</xdr:col>
      <xdr:colOff>0</xdr:colOff>
      <xdr:row>61</xdr:row>
      <xdr:rowOff>20447</xdr:rowOff>
    </xdr:to>
    <xdr:cxnSp macro="">
      <xdr:nvCxnSpPr>
        <xdr:cNvPr id="329" name="直線コネクタ 328"/>
        <xdr:cNvCxnSpPr/>
      </xdr:nvCxnSpPr>
      <xdr:spPr>
        <a:xfrm>
          <a:off x="13512800" y="10393638"/>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30" name="フローチャート : 判断 329"/>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68682</xdr:rowOff>
    </xdr:from>
    <xdr:ext cx="762000" cy="259045"/>
    <xdr:sp macro="" textlink="">
      <xdr:nvSpPr>
        <xdr:cNvPr id="331" name="テキスト ボックス 330"/>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32" name="フローチャート : 判断 331"/>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71899</xdr:rowOff>
    </xdr:from>
    <xdr:ext cx="762000" cy="259045"/>
    <xdr:sp macro="" textlink="">
      <xdr:nvSpPr>
        <xdr:cNvPr id="333" name="テキスト ボックス 332"/>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79841</xdr:rowOff>
    </xdr:from>
    <xdr:to>
      <xdr:col>24</xdr:col>
      <xdr:colOff>609600</xdr:colOff>
      <xdr:row>62</xdr:row>
      <xdr:rowOff>9991</xdr:rowOff>
    </xdr:to>
    <xdr:sp macro="" textlink="">
      <xdr:nvSpPr>
        <xdr:cNvPr id="339" name="円/楕円 338"/>
        <xdr:cNvSpPr/>
      </xdr:nvSpPr>
      <xdr:spPr>
        <a:xfrm>
          <a:off x="169672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51918</xdr:rowOff>
    </xdr:from>
    <xdr:ext cx="762000" cy="259045"/>
    <xdr:sp macro="" textlink="">
      <xdr:nvSpPr>
        <xdr:cNvPr id="340" name="定員管理の状況該当値テキスト"/>
        <xdr:cNvSpPr txBox="1"/>
      </xdr:nvSpPr>
      <xdr:spPr>
        <a:xfrm>
          <a:off x="17106900" y="1051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130514</xdr:rowOff>
    </xdr:from>
    <xdr:to>
      <xdr:col>23</xdr:col>
      <xdr:colOff>457200</xdr:colOff>
      <xdr:row>62</xdr:row>
      <xdr:rowOff>60664</xdr:rowOff>
    </xdr:to>
    <xdr:sp macro="" textlink="">
      <xdr:nvSpPr>
        <xdr:cNvPr id="341" name="円/楕円 340"/>
        <xdr:cNvSpPr/>
      </xdr:nvSpPr>
      <xdr:spPr>
        <a:xfrm>
          <a:off x="16129000" y="105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42" name="テキスト ボックス 341"/>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110406</xdr:rowOff>
    </xdr:from>
    <xdr:to>
      <xdr:col>22</xdr:col>
      <xdr:colOff>254000</xdr:colOff>
      <xdr:row>62</xdr:row>
      <xdr:rowOff>40556</xdr:rowOff>
    </xdr:to>
    <xdr:sp macro="" textlink="">
      <xdr:nvSpPr>
        <xdr:cNvPr id="343" name="円/楕円 342"/>
        <xdr:cNvSpPr/>
      </xdr:nvSpPr>
      <xdr:spPr>
        <a:xfrm>
          <a:off x="152400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25333</xdr:rowOff>
    </xdr:from>
    <xdr:ext cx="762000" cy="259045"/>
    <xdr:sp macro="" textlink="">
      <xdr:nvSpPr>
        <xdr:cNvPr id="344" name="テキスト ボックス 343"/>
        <xdr:cNvSpPr txBox="1"/>
      </xdr:nvSpPr>
      <xdr:spPr>
        <a:xfrm>
          <a:off x="14909800" y="106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141097</xdr:rowOff>
    </xdr:from>
    <xdr:to>
      <xdr:col>21</xdr:col>
      <xdr:colOff>50800</xdr:colOff>
      <xdr:row>61</xdr:row>
      <xdr:rowOff>71247</xdr:rowOff>
    </xdr:to>
    <xdr:sp macro="" textlink="">
      <xdr:nvSpPr>
        <xdr:cNvPr id="345" name="円/楕円 344"/>
        <xdr:cNvSpPr/>
      </xdr:nvSpPr>
      <xdr:spPr>
        <a:xfrm>
          <a:off x="14351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56024</xdr:rowOff>
    </xdr:from>
    <xdr:ext cx="762000" cy="259045"/>
    <xdr:sp macro="" textlink="">
      <xdr:nvSpPr>
        <xdr:cNvPr id="346" name="テキスト ボックス 345"/>
        <xdr:cNvSpPr txBox="1"/>
      </xdr:nvSpPr>
      <xdr:spPr>
        <a:xfrm>
          <a:off x="14020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55838</xdr:rowOff>
    </xdr:from>
    <xdr:to>
      <xdr:col>19</xdr:col>
      <xdr:colOff>533400</xdr:colOff>
      <xdr:row>60</xdr:row>
      <xdr:rowOff>157438</xdr:rowOff>
    </xdr:to>
    <xdr:sp macro="" textlink="">
      <xdr:nvSpPr>
        <xdr:cNvPr id="347" name="円/楕円 346"/>
        <xdr:cNvSpPr/>
      </xdr:nvSpPr>
      <xdr:spPr>
        <a:xfrm>
          <a:off x="13462000" y="103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142215</xdr:rowOff>
    </xdr:from>
    <xdr:ext cx="762000" cy="259045"/>
    <xdr:sp macro="" textlink="">
      <xdr:nvSpPr>
        <xdr:cNvPr id="348" name="テキスト ボックス 347"/>
        <xdr:cNvSpPr txBox="1"/>
      </xdr:nvSpPr>
      <xdr:spPr>
        <a:xfrm>
          <a:off x="13131800" y="104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３か年の平均では、減少傾向にあるが、震災後に各公共施設の災害復旧事業や環境整備事業等で町債の新規発行が増加しているため、将来的に元利償還金が増加する要因があるほか、標準財政規模も徐々に減少傾向にあることから今後の推移を注視し、町債に大きく頼ら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65617</xdr:rowOff>
    </xdr:to>
    <xdr:cxnSp macro="">
      <xdr:nvCxnSpPr>
        <xdr:cNvPr id="383" name="直線コネクタ 382"/>
        <xdr:cNvCxnSpPr/>
      </xdr:nvCxnSpPr>
      <xdr:spPr>
        <a:xfrm flipV="1">
          <a:off x="16179800" y="710565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92428</xdr:rowOff>
    </xdr:to>
    <xdr:cxnSp macro="">
      <xdr:nvCxnSpPr>
        <xdr:cNvPr id="386" name="直線コネクタ 385"/>
        <xdr:cNvCxnSpPr/>
      </xdr:nvCxnSpPr>
      <xdr:spPr>
        <a:xfrm flipV="1">
          <a:off x="15290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92428</xdr:rowOff>
    </xdr:from>
    <xdr:to>
      <xdr:col>22</xdr:col>
      <xdr:colOff>203200</xdr:colOff>
      <xdr:row>44</xdr:row>
      <xdr:rowOff>111478</xdr:rowOff>
    </xdr:to>
    <xdr:cxnSp macro="">
      <xdr:nvCxnSpPr>
        <xdr:cNvPr id="389" name="直線コネクタ 388"/>
        <xdr:cNvCxnSpPr/>
      </xdr:nvCxnSpPr>
      <xdr:spPr>
        <a:xfrm flipV="1">
          <a:off x="14401800" y="729332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90" name="フローチャート : 判断 389"/>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391" name="テキスト ボックス 390"/>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44</xdr:row>
      <xdr:rowOff>111478</xdr:rowOff>
    </xdr:to>
    <xdr:cxnSp macro="">
      <xdr:nvCxnSpPr>
        <xdr:cNvPr id="392" name="直線コネクタ 391"/>
        <xdr:cNvCxnSpPr/>
      </xdr:nvCxnSpPr>
      <xdr:spPr>
        <a:xfrm>
          <a:off x="13512800" y="7306733"/>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28222</xdr:rowOff>
    </xdr:from>
    <xdr:to>
      <xdr:col>21</xdr:col>
      <xdr:colOff>50800</xdr:colOff>
      <xdr:row>42</xdr:row>
      <xdr:rowOff>129822</xdr:rowOff>
    </xdr:to>
    <xdr:sp macro="" textlink="">
      <xdr:nvSpPr>
        <xdr:cNvPr id="393" name="フローチャート : 判断 392"/>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394" name="テキスト ボックス 393"/>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5" name="フローチャート :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2" name="円/楕円 40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4" name="円/楕円 403"/>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5" name="テキスト ボックス 404"/>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41628</xdr:rowOff>
    </xdr:from>
    <xdr:to>
      <xdr:col>22</xdr:col>
      <xdr:colOff>254000</xdr:colOff>
      <xdr:row>42</xdr:row>
      <xdr:rowOff>143228</xdr:rowOff>
    </xdr:to>
    <xdr:sp macro="" textlink="">
      <xdr:nvSpPr>
        <xdr:cNvPr id="406" name="円/楕円 405"/>
        <xdr:cNvSpPr/>
      </xdr:nvSpPr>
      <xdr:spPr>
        <a:xfrm>
          <a:off x="15240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128005</xdr:rowOff>
    </xdr:from>
    <xdr:ext cx="762000" cy="259045"/>
    <xdr:sp macro="" textlink="">
      <xdr:nvSpPr>
        <xdr:cNvPr id="407" name="テキスト ボックス 406"/>
        <xdr:cNvSpPr txBox="1"/>
      </xdr:nvSpPr>
      <xdr:spPr>
        <a:xfrm>
          <a:off x="14909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60678</xdr:rowOff>
    </xdr:from>
    <xdr:to>
      <xdr:col>21</xdr:col>
      <xdr:colOff>50800</xdr:colOff>
      <xdr:row>44</xdr:row>
      <xdr:rowOff>162278</xdr:rowOff>
    </xdr:to>
    <xdr:sp macro="" textlink="">
      <xdr:nvSpPr>
        <xdr:cNvPr id="408" name="円/楕円 407"/>
        <xdr:cNvSpPr/>
      </xdr:nvSpPr>
      <xdr:spPr>
        <a:xfrm>
          <a:off x="14351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147055</xdr:rowOff>
    </xdr:from>
    <xdr:ext cx="762000" cy="259045"/>
    <xdr:sp macro="" textlink="">
      <xdr:nvSpPr>
        <xdr:cNvPr id="409" name="テキスト ボックス 408"/>
        <xdr:cNvSpPr txBox="1"/>
      </xdr:nvSpPr>
      <xdr:spPr>
        <a:xfrm>
          <a:off x="14020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0" name="円/楕円 409"/>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1" name="テキスト ボックス 410"/>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以降、復興事業に係る経費は復興交付金基金、震災復興特別交付税の措置により復興事業による町債の新規発行の必要が無いこと、各基金額が伸びていること等により将来負担比率は０％となっている。</a:t>
          </a:r>
          <a:endParaRPr kumimoji="1" lang="en-US" altLang="ja-JP" sz="1300">
            <a:latin typeface="ＭＳ Ｐゴシック"/>
          </a:endParaRPr>
        </a:p>
        <a:p>
          <a:r>
            <a:rPr kumimoji="1" lang="ja-JP" altLang="en-US" sz="1300">
              <a:latin typeface="ＭＳ Ｐゴシック"/>
            </a:rPr>
            <a:t>　ただし、震災の影響により標準財政規模の減少が想定されているほか、今後の震災復興関連事業において町債の新規発行が見込まれるため、将来負担比率は大きく変動することが考えられることから、新規事業の実施等について将来性を検討して実施し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7"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8" name="フローチャート : 判断 447"/>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78800</xdr:rowOff>
    </xdr:from>
    <xdr:to>
      <xdr:col>22</xdr:col>
      <xdr:colOff>254000</xdr:colOff>
      <xdr:row>17</xdr:row>
      <xdr:rowOff>8950</xdr:rowOff>
    </xdr:to>
    <xdr:sp macro="" textlink="">
      <xdr:nvSpPr>
        <xdr:cNvPr id="451" name="フローチャート : 判断 450"/>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2" name="テキスト ボックス 451"/>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146594</xdr:rowOff>
    </xdr:from>
    <xdr:to>
      <xdr:col>21</xdr:col>
      <xdr:colOff>50800</xdr:colOff>
      <xdr:row>17</xdr:row>
      <xdr:rowOff>76744</xdr:rowOff>
    </xdr:to>
    <xdr:sp macro="" textlink="">
      <xdr:nvSpPr>
        <xdr:cNvPr id="453" name="フローチャート : 判断 452"/>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4" name="テキスト ボックス 453"/>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5" name="フローチャート : 判断 454"/>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56" name="テキスト ボックス 455"/>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岩手県大槌町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12,298
12,270
200.42
51,103,642
49,899,827
319,523
4,231,375
5,991,621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類似団体と比較すると、人件費に係る経常的収支比率は低くなっているが、要因として、ごみ、し尿処理業務や消防業務を一部事務組合で行っているためである。</a:t>
          </a:r>
          <a:endParaRPr kumimoji="1" lang="en-US" altLang="ja-JP" sz="1300">
            <a:latin typeface="ＭＳ Ｐゴシック"/>
          </a:endParaRPr>
        </a:p>
        <a:p>
          <a:r>
            <a:rPr kumimoji="1" lang="ja-JP" altLang="en-US" sz="1300">
              <a:latin typeface="ＭＳ Ｐゴシック"/>
            </a:rPr>
            <a:t>　一部事務組合の人件費は負担金や公営企業会計の人件費に充てる繰出金といった、人件費に準ずる費用を合計した場合、大幅な増となることから今後においてはこれらも含めた人件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100330</xdr:rowOff>
    </xdr:from>
    <xdr:to>
      <xdr:col>7</xdr:col>
      <xdr:colOff>15875</xdr:colOff>
      <xdr:row>33</xdr:row>
      <xdr:rowOff>168910</xdr:rowOff>
    </xdr:to>
    <xdr:cxnSp macro="">
      <xdr:nvCxnSpPr>
        <xdr:cNvPr id="66" name="直線コネクタ 65"/>
        <xdr:cNvCxnSpPr/>
      </xdr:nvCxnSpPr>
      <xdr:spPr>
        <a:xfrm flipV="1">
          <a:off x="3987800" y="5758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168910</xdr:rowOff>
    </xdr:from>
    <xdr:to>
      <xdr:col>5</xdr:col>
      <xdr:colOff>549275</xdr:colOff>
      <xdr:row>34</xdr:row>
      <xdr:rowOff>88900</xdr:rowOff>
    </xdr:to>
    <xdr:cxnSp macro="">
      <xdr:nvCxnSpPr>
        <xdr:cNvPr id="69" name="直線コネクタ 68"/>
        <xdr:cNvCxnSpPr/>
      </xdr:nvCxnSpPr>
      <xdr:spPr>
        <a:xfrm flipV="1">
          <a:off x="3098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54610</xdr:rowOff>
    </xdr:to>
    <xdr:cxnSp macro="">
      <xdr:nvCxnSpPr>
        <xdr:cNvPr id="72" name="直線コネクタ 71"/>
        <xdr:cNvCxnSpPr/>
      </xdr:nvCxnSpPr>
      <xdr:spPr>
        <a:xfrm flipV="1">
          <a:off x="2209800" y="5918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77470</xdr:rowOff>
    </xdr:to>
    <xdr:cxnSp macro="">
      <xdr:nvCxnSpPr>
        <xdr:cNvPr id="75" name="直線コネクタ 74"/>
        <xdr:cNvCxnSpPr/>
      </xdr:nvCxnSpPr>
      <xdr:spPr>
        <a:xfrm flipV="1">
          <a:off x="1320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49530</xdr:rowOff>
    </xdr:from>
    <xdr:to>
      <xdr:col>7</xdr:col>
      <xdr:colOff>66675</xdr:colOff>
      <xdr:row>33</xdr:row>
      <xdr:rowOff>151130</xdr:rowOff>
    </xdr:to>
    <xdr:sp macro="" textlink="">
      <xdr:nvSpPr>
        <xdr:cNvPr id="85" name="円/楕円 84"/>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129557</xdr:rowOff>
    </xdr:from>
    <xdr:ext cx="762000" cy="259045"/>
    <xdr:sp macro="" textlink="">
      <xdr:nvSpPr>
        <xdr:cNvPr id="86" name="人件費該当値テキスト"/>
        <xdr:cNvSpPr txBox="1"/>
      </xdr:nvSpPr>
      <xdr:spPr>
        <a:xfrm>
          <a:off x="4914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118110</xdr:rowOff>
    </xdr:from>
    <xdr:to>
      <xdr:col>5</xdr:col>
      <xdr:colOff>600075</xdr:colOff>
      <xdr:row>34</xdr:row>
      <xdr:rowOff>48260</xdr:rowOff>
    </xdr:to>
    <xdr:sp macro="" textlink="">
      <xdr:nvSpPr>
        <xdr:cNvPr id="87" name="円/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1" name="円/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予算要求段階から物件費を始めとする経常経費の節約に取り組んでいおり、その結果として類似団体平均を下回っている。</a:t>
          </a:r>
          <a:endParaRPr kumimoji="1" lang="en-US" altLang="ja-JP" sz="1300">
            <a:latin typeface="ＭＳ Ｐゴシック"/>
          </a:endParaRPr>
        </a:p>
        <a:p>
          <a:r>
            <a:rPr kumimoji="1" lang="ja-JP" altLang="en-US" sz="1300">
              <a:latin typeface="ＭＳ Ｐゴシック"/>
            </a:rPr>
            <a:t>　今後、施設整備に伴う指定管理者等による委託料や維持修繕等の経費が増加することが見込まれるためより一層、経費節減を意識する必要がある。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81280</xdr:rowOff>
    </xdr:to>
    <xdr:cxnSp macro="">
      <xdr:nvCxnSpPr>
        <xdr:cNvPr id="127" name="直線コネクタ 126"/>
        <xdr:cNvCxnSpPr/>
      </xdr:nvCxnSpPr>
      <xdr:spPr>
        <a:xfrm>
          <a:off x="15671800" y="2710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138430</xdr:rowOff>
    </xdr:to>
    <xdr:cxnSp macro="">
      <xdr:nvCxnSpPr>
        <xdr:cNvPr id="130" name="直線コネクタ 129"/>
        <xdr:cNvCxnSpPr/>
      </xdr:nvCxnSpPr>
      <xdr:spPr>
        <a:xfrm>
          <a:off x="14782800" y="268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115570</xdr:rowOff>
    </xdr:to>
    <xdr:cxnSp macro="">
      <xdr:nvCxnSpPr>
        <xdr:cNvPr id="133" name="直線コネクタ 132"/>
        <xdr:cNvCxnSpPr/>
      </xdr:nvCxnSpPr>
      <xdr:spPr>
        <a:xfrm>
          <a:off x="13893800" y="2512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14</xdr:row>
      <xdr:rowOff>111760</xdr:rowOff>
    </xdr:to>
    <xdr:cxnSp macro="">
      <xdr:nvCxnSpPr>
        <xdr:cNvPr id="136" name="直線コネクタ 135"/>
        <xdr:cNvCxnSpPr/>
      </xdr:nvCxnSpPr>
      <xdr:spPr>
        <a:xfrm>
          <a:off x="13004800" y="240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6" name="円/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7"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8" name="円/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50" name="円/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2" name="円/楕円 151"/>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3" name="テキスト ボックス 152"/>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4" name="円/楕円 153"/>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5" name="テキスト ボックス 154"/>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平成２７年度より保育所等運営事業において、第２子以降の保育料を無償化しており、対象児童も増えていることから増加傾向に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127000</xdr:rowOff>
    </xdr:to>
    <xdr:cxnSp macro="">
      <xdr:nvCxnSpPr>
        <xdr:cNvPr id="190" name="直線コネクタ 189"/>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94343</xdr:rowOff>
    </xdr:to>
    <xdr:cxnSp macro="">
      <xdr:nvCxnSpPr>
        <xdr:cNvPr id="193" name="直線コネクタ 192"/>
        <xdr:cNvCxnSpPr/>
      </xdr:nvCxnSpPr>
      <xdr:spPr>
        <a:xfrm>
          <a:off x="3098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45357</xdr:rowOff>
    </xdr:to>
    <xdr:cxnSp macro="">
      <xdr:nvCxnSpPr>
        <xdr:cNvPr id="196" name="直線コネクタ 195"/>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4535</xdr:rowOff>
    </xdr:to>
    <xdr:cxnSp macro="">
      <xdr:nvCxnSpPr>
        <xdr:cNvPr id="199" name="直線コネクタ 198"/>
        <xdr:cNvCxnSpPr/>
      </xdr:nvCxnSpPr>
      <xdr:spPr>
        <a:xfrm flipV="1">
          <a:off x="1320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1" name="円/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2" name="テキスト ボックス 211"/>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4" name="テキスト ボックス 213"/>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その他に係る経常収支比率が類似団体平均を上回っているのは主な要因は、公営企業会計への繰出金である。</a:t>
          </a:r>
          <a:endParaRPr kumimoji="1" lang="en-US" altLang="ja-JP" sz="1300">
            <a:latin typeface="ＭＳ Ｐゴシック"/>
          </a:endParaRPr>
        </a:p>
        <a:p>
          <a:r>
            <a:rPr kumimoji="1" lang="ja-JP" altLang="en-US" sz="1300">
              <a:latin typeface="ＭＳ Ｐゴシック"/>
            </a:rPr>
            <a:t>　下水道事業や漁業集落排水処理事業の維持管理経費や赤字補填的な繰出金があげられる。今後、下水道事業等については、各経費を節減するとともに、料金の見直し等を提言し、一般会計の負担額を減少させ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33274</xdr:rowOff>
    </xdr:from>
    <xdr:to>
      <xdr:col>24</xdr:col>
      <xdr:colOff>31750</xdr:colOff>
      <xdr:row>57</xdr:row>
      <xdr:rowOff>115570</xdr:rowOff>
    </xdr:to>
    <xdr:cxnSp macro="">
      <xdr:nvCxnSpPr>
        <xdr:cNvPr id="248" name="直線コネクタ 247"/>
        <xdr:cNvCxnSpPr/>
      </xdr:nvCxnSpPr>
      <xdr:spPr>
        <a:xfrm>
          <a:off x="15671800" y="98059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33274</xdr:rowOff>
    </xdr:from>
    <xdr:to>
      <xdr:col>22</xdr:col>
      <xdr:colOff>565150</xdr:colOff>
      <xdr:row>57</xdr:row>
      <xdr:rowOff>56134</xdr:rowOff>
    </xdr:to>
    <xdr:cxnSp macro="">
      <xdr:nvCxnSpPr>
        <xdr:cNvPr id="251" name="直線コネクタ 250"/>
        <xdr:cNvCxnSpPr/>
      </xdr:nvCxnSpPr>
      <xdr:spPr>
        <a:xfrm flipV="1">
          <a:off x="14782800" y="9805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65278</xdr:rowOff>
    </xdr:to>
    <xdr:cxnSp macro="">
      <xdr:nvCxnSpPr>
        <xdr:cNvPr id="254" name="直線コネクタ 253"/>
        <xdr:cNvCxnSpPr/>
      </xdr:nvCxnSpPr>
      <xdr:spPr>
        <a:xfrm flipV="1">
          <a:off x="13893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6" name="テキスト ボックス 255"/>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65278</xdr:rowOff>
    </xdr:from>
    <xdr:to>
      <xdr:col>20</xdr:col>
      <xdr:colOff>158750</xdr:colOff>
      <xdr:row>57</xdr:row>
      <xdr:rowOff>97282</xdr:rowOff>
    </xdr:to>
    <xdr:cxnSp macro="">
      <xdr:nvCxnSpPr>
        <xdr:cNvPr id="257" name="直線コネクタ 256"/>
        <xdr:cNvCxnSpPr/>
      </xdr:nvCxnSpPr>
      <xdr:spPr>
        <a:xfrm flipV="1">
          <a:off x="13004800" y="9837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94251</xdr:rowOff>
    </xdr:from>
    <xdr:ext cx="762000" cy="259045"/>
    <xdr:sp macro="" textlink="">
      <xdr:nvSpPr>
        <xdr:cNvPr id="259" name="テキスト ボックス 258"/>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117111</xdr:rowOff>
    </xdr:from>
    <xdr:ext cx="762000" cy="259045"/>
    <xdr:sp macro="" textlink="">
      <xdr:nvSpPr>
        <xdr:cNvPr id="261" name="テキスト ボックス 260"/>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7" name="円/楕円 266"/>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8"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69" name="円/楕円 268"/>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70" name="テキスト ボックス 269"/>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71" name="円/楕円 270"/>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72" name="テキスト ボックス 271"/>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73" name="円/楕円 272"/>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74" name="テキスト ボックス 273"/>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46482</xdr:rowOff>
    </xdr:from>
    <xdr:to>
      <xdr:col>19</xdr:col>
      <xdr:colOff>6350</xdr:colOff>
      <xdr:row>57</xdr:row>
      <xdr:rowOff>148082</xdr:rowOff>
    </xdr:to>
    <xdr:sp macro="" textlink="">
      <xdr:nvSpPr>
        <xdr:cNvPr id="275" name="円/楕円 274"/>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132859</xdr:rowOff>
    </xdr:from>
    <xdr:ext cx="762000" cy="259045"/>
    <xdr:sp macro="" textlink="">
      <xdr:nvSpPr>
        <xdr:cNvPr id="276" name="テキスト ボックス 275"/>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類似団体よりも高い比率で推移している主な要因は、一部事務組合への負担金であり、人件費や各処理に係る市町村負担分や施設更新等の元利償還金等が含まれている。</a:t>
          </a:r>
          <a:endParaRPr kumimoji="1" lang="en-US" altLang="ja-JP" sz="1300">
            <a:latin typeface="ＭＳ Ｐゴシック"/>
          </a:endParaRPr>
        </a:p>
        <a:p>
          <a:r>
            <a:rPr kumimoji="1" lang="ja-JP" altLang="en-US" sz="1300">
              <a:latin typeface="ＭＳ Ｐゴシック"/>
            </a:rPr>
            <a:t>　各市町村との共同運営という形をとっていることから、ごみの量の削減等処理に係る負担金の削減に努めていく必要がある。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37</xdr:row>
      <xdr:rowOff>156718</xdr:rowOff>
    </xdr:to>
    <xdr:cxnSp macro="">
      <xdr:nvCxnSpPr>
        <xdr:cNvPr id="306" name="直線コネクタ 305"/>
        <xdr:cNvCxnSpPr/>
      </xdr:nvCxnSpPr>
      <xdr:spPr>
        <a:xfrm flipV="1">
          <a:off x="15671800" y="64820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156718</xdr:rowOff>
    </xdr:to>
    <xdr:cxnSp macro="">
      <xdr:nvCxnSpPr>
        <xdr:cNvPr id="309" name="直線コネクタ 308"/>
        <xdr:cNvCxnSpPr/>
      </xdr:nvCxnSpPr>
      <xdr:spPr>
        <a:xfrm>
          <a:off x="14782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97282</xdr:rowOff>
    </xdr:to>
    <xdr:cxnSp macro="">
      <xdr:nvCxnSpPr>
        <xdr:cNvPr id="312" name="直線コネクタ 311"/>
        <xdr:cNvCxnSpPr/>
      </xdr:nvCxnSpPr>
      <xdr:spPr>
        <a:xfrm>
          <a:off x="13893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4" name="テキスト ボックス 313"/>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69850</xdr:rowOff>
    </xdr:to>
    <xdr:cxnSp macro="">
      <xdr:nvCxnSpPr>
        <xdr:cNvPr id="315" name="直線コネクタ 314"/>
        <xdr:cNvCxnSpPr/>
      </xdr:nvCxnSpPr>
      <xdr:spPr>
        <a:xfrm>
          <a:off x="13004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7" name="テキスト ボックス 316"/>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9" name="テキスト ボックス 318"/>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5" name="円/楕円 324"/>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6"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7" name="円/楕円 326"/>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8" name="テキスト ボックス 327"/>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9" name="円/楕円 328"/>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30" name="テキスト ボックス 329"/>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1" name="円/楕円 330"/>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2" name="テキスト ボックス 33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3" name="円/楕円 332"/>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4" name="テキスト ボックス 33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以前借り入れた町債の完済に伴い平成２８年度の償還金額が対前年比</a:t>
          </a:r>
          <a:r>
            <a:rPr kumimoji="1" lang="en-US" altLang="ja-JP" sz="1300">
              <a:latin typeface="ＭＳ Ｐゴシック"/>
            </a:rPr>
            <a:t>39,659</a:t>
          </a:r>
          <a:r>
            <a:rPr kumimoji="1" lang="ja-JP" altLang="en-US" sz="1300">
              <a:latin typeface="ＭＳ Ｐゴシック"/>
            </a:rPr>
            <a:t>千円の減少となったことにより、類似団体平均を上回った。</a:t>
          </a:r>
          <a:endParaRPr kumimoji="1" lang="en-US" altLang="ja-JP" sz="1300">
            <a:latin typeface="ＭＳ Ｐゴシック"/>
          </a:endParaRPr>
        </a:p>
        <a:p>
          <a:r>
            <a:rPr kumimoji="1" lang="ja-JP" altLang="en-US" sz="1300">
              <a:latin typeface="ＭＳ Ｐゴシック"/>
            </a:rPr>
            <a:t>　しかし、震災以後に借入れた施設整備等の町債の償還がＨ３１年度以降始まることから大変厳しい財政運営となることが予想される。そのため、今後は町債の新規発行を伴う事業実施を見直し抑制する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83565</xdr:rowOff>
    </xdr:to>
    <xdr:cxnSp macro="">
      <xdr:nvCxnSpPr>
        <xdr:cNvPr id="364" name="直線コネクタ 363"/>
        <xdr:cNvCxnSpPr/>
      </xdr:nvCxnSpPr>
      <xdr:spPr>
        <a:xfrm flipV="1">
          <a:off x="3987800" y="132394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120142</xdr:rowOff>
    </xdr:to>
    <xdr:cxnSp macro="">
      <xdr:nvCxnSpPr>
        <xdr:cNvPr id="367" name="直線コネクタ 366"/>
        <xdr:cNvCxnSpPr/>
      </xdr:nvCxnSpPr>
      <xdr:spPr>
        <a:xfrm flipV="1">
          <a:off x="3098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129287</xdr:rowOff>
    </xdr:to>
    <xdr:cxnSp macro="">
      <xdr:nvCxnSpPr>
        <xdr:cNvPr id="370" name="直線コネクタ 369"/>
        <xdr:cNvCxnSpPr/>
      </xdr:nvCxnSpPr>
      <xdr:spPr>
        <a:xfrm flipV="1">
          <a:off x="2209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2" name="テキスト ボックス 371"/>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77</xdr:row>
      <xdr:rowOff>165863</xdr:rowOff>
    </xdr:to>
    <xdr:cxnSp macro="">
      <xdr:nvCxnSpPr>
        <xdr:cNvPr id="373" name="直線コネクタ 372"/>
        <xdr:cNvCxnSpPr/>
      </xdr:nvCxnSpPr>
      <xdr:spPr>
        <a:xfrm flipV="1">
          <a:off x="1320800" y="133309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5" name="テキスト ボックス 374"/>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7" name="テキスト ボックス 376"/>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3" name="円/楕円 382"/>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4"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5" name="円/楕円 384"/>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6" name="テキスト ボックス 385"/>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7" name="円/楕円 386"/>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88" name="テキスト ボックス 387"/>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9" name="円/楕円 388"/>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0" name="テキスト ボックス 389"/>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1" name="円/楕円 390"/>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55390</xdr:rowOff>
    </xdr:from>
    <xdr:ext cx="762000" cy="259045"/>
    <xdr:sp macro="" textlink="">
      <xdr:nvSpPr>
        <xdr:cNvPr id="392" name="テキスト ボックス 391"/>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類似団体より低い比率となっているが、今後も経常経費を当初予算策定段階から節減に努める。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76</xdr:row>
      <xdr:rowOff>168911</xdr:rowOff>
    </xdr:to>
    <xdr:cxnSp macro="">
      <xdr:nvCxnSpPr>
        <xdr:cNvPr id="425" name="直線コネクタ 424"/>
        <xdr:cNvCxnSpPr/>
      </xdr:nvCxnSpPr>
      <xdr:spPr>
        <a:xfrm>
          <a:off x="15671800" y="131152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85089</xdr:rowOff>
    </xdr:to>
    <xdr:cxnSp macro="">
      <xdr:nvCxnSpPr>
        <xdr:cNvPr id="428" name="直線コネクタ 427"/>
        <xdr:cNvCxnSpPr/>
      </xdr:nvCxnSpPr>
      <xdr:spPr>
        <a:xfrm>
          <a:off x="14782800" y="13107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77470</xdr:rowOff>
    </xdr:to>
    <xdr:cxnSp macro="">
      <xdr:nvCxnSpPr>
        <xdr:cNvPr id="431" name="直線コネクタ 430"/>
        <xdr:cNvCxnSpPr/>
      </xdr:nvCxnSpPr>
      <xdr:spPr>
        <a:xfrm>
          <a:off x="13893800" y="13065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35561</xdr:rowOff>
    </xdr:to>
    <xdr:cxnSp macro="">
      <xdr:nvCxnSpPr>
        <xdr:cNvPr id="434" name="直線コネクタ 433"/>
        <xdr:cNvCxnSpPr/>
      </xdr:nvCxnSpPr>
      <xdr:spPr>
        <a:xfrm>
          <a:off x="13004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36" name="テキスト ボックス 435"/>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8" name="テキスト ボックス 43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4" name="円/楕円 443"/>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45"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34289</xdr:rowOff>
    </xdr:from>
    <xdr:to>
      <xdr:col>22</xdr:col>
      <xdr:colOff>615950</xdr:colOff>
      <xdr:row>76</xdr:row>
      <xdr:rowOff>135889</xdr:rowOff>
    </xdr:to>
    <xdr:sp macro="" textlink="">
      <xdr:nvSpPr>
        <xdr:cNvPr id="446" name="円/楕円 445"/>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146067</xdr:rowOff>
    </xdr:from>
    <xdr:ext cx="736600" cy="259045"/>
    <xdr:sp macro="" textlink="">
      <xdr:nvSpPr>
        <xdr:cNvPr id="447" name="テキスト ボックス 446"/>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48" name="円/楕円 447"/>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49" name="テキスト ボックス 448"/>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0" name="円/楕円 449"/>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1" name="テキスト ボックス 45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2" name="円/楕円 451"/>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3" name="テキスト ボックス 452"/>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岩手県大槌町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31087</xdr:rowOff>
    </xdr:from>
    <xdr:to>
      <xdr:col>4</xdr:col>
      <xdr:colOff>1117600</xdr:colOff>
      <xdr:row>16</xdr:row>
      <xdr:rowOff>74300</xdr:rowOff>
    </xdr:to>
    <xdr:cxnSp macro="">
      <xdr:nvCxnSpPr>
        <xdr:cNvPr id="50" name="直線コネクタ 49"/>
        <xdr:cNvCxnSpPr/>
      </xdr:nvCxnSpPr>
      <xdr:spPr bwMode="auto">
        <a:xfrm>
          <a:off x="5003800" y="2821912"/>
          <a:ext cx="647700" cy="4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31087</xdr:rowOff>
    </xdr:from>
    <xdr:to>
      <xdr:col>4</xdr:col>
      <xdr:colOff>469900</xdr:colOff>
      <xdr:row>16</xdr:row>
      <xdr:rowOff>146576</xdr:rowOff>
    </xdr:to>
    <xdr:cxnSp macro="">
      <xdr:nvCxnSpPr>
        <xdr:cNvPr id="53" name="直線コネクタ 52"/>
        <xdr:cNvCxnSpPr/>
      </xdr:nvCxnSpPr>
      <xdr:spPr bwMode="auto">
        <a:xfrm flipV="1">
          <a:off x="4305300" y="2821912"/>
          <a:ext cx="698500" cy="11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146576</xdr:rowOff>
    </xdr:from>
    <xdr:to>
      <xdr:col>3</xdr:col>
      <xdr:colOff>904875</xdr:colOff>
      <xdr:row>17</xdr:row>
      <xdr:rowOff>5941</xdr:rowOff>
    </xdr:to>
    <xdr:cxnSp macro="">
      <xdr:nvCxnSpPr>
        <xdr:cNvPr id="56" name="直線コネクタ 55"/>
        <xdr:cNvCxnSpPr/>
      </xdr:nvCxnSpPr>
      <xdr:spPr bwMode="auto">
        <a:xfrm flipV="1">
          <a:off x="3606800" y="2937401"/>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5941</xdr:rowOff>
    </xdr:from>
    <xdr:to>
      <xdr:col>3</xdr:col>
      <xdr:colOff>206375</xdr:colOff>
      <xdr:row>17</xdr:row>
      <xdr:rowOff>55372</xdr:rowOff>
    </xdr:to>
    <xdr:cxnSp macro="">
      <xdr:nvCxnSpPr>
        <xdr:cNvPr id="59" name="直線コネクタ 58"/>
        <xdr:cNvCxnSpPr/>
      </xdr:nvCxnSpPr>
      <xdr:spPr bwMode="auto">
        <a:xfrm flipV="1">
          <a:off x="2908300" y="2968216"/>
          <a:ext cx="698500" cy="4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23500</xdr:rowOff>
    </xdr:from>
    <xdr:to>
      <xdr:col>5</xdr:col>
      <xdr:colOff>34925</xdr:colOff>
      <xdr:row>16</xdr:row>
      <xdr:rowOff>125100</xdr:rowOff>
    </xdr:to>
    <xdr:sp macro="" textlink="">
      <xdr:nvSpPr>
        <xdr:cNvPr id="69" name="円/楕円 68"/>
        <xdr:cNvSpPr/>
      </xdr:nvSpPr>
      <xdr:spPr bwMode="auto">
        <a:xfrm>
          <a:off x="5600700" y="281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40027</xdr:rowOff>
    </xdr:from>
    <xdr:ext cx="762000" cy="259045"/>
    <xdr:sp macro="" textlink="">
      <xdr:nvSpPr>
        <xdr:cNvPr id="70" name="人口1人当たり決算額の推移該当値テキスト130"/>
        <xdr:cNvSpPr txBox="1"/>
      </xdr:nvSpPr>
      <xdr:spPr>
        <a:xfrm>
          <a:off x="5740400" y="26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151737</xdr:rowOff>
    </xdr:from>
    <xdr:to>
      <xdr:col>4</xdr:col>
      <xdr:colOff>520700</xdr:colOff>
      <xdr:row>16</xdr:row>
      <xdr:rowOff>81887</xdr:rowOff>
    </xdr:to>
    <xdr:sp macro="" textlink="">
      <xdr:nvSpPr>
        <xdr:cNvPr id="71" name="円/楕円 70"/>
        <xdr:cNvSpPr/>
      </xdr:nvSpPr>
      <xdr:spPr bwMode="auto">
        <a:xfrm>
          <a:off x="4953000" y="277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92064</xdr:rowOff>
    </xdr:from>
    <xdr:ext cx="736600" cy="259045"/>
    <xdr:sp macro="" textlink="">
      <xdr:nvSpPr>
        <xdr:cNvPr id="72" name="テキスト ボックス 71"/>
        <xdr:cNvSpPr txBox="1"/>
      </xdr:nvSpPr>
      <xdr:spPr>
        <a:xfrm>
          <a:off x="4622800" y="253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146,337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95776</xdr:rowOff>
    </xdr:from>
    <xdr:to>
      <xdr:col>3</xdr:col>
      <xdr:colOff>955675</xdr:colOff>
      <xdr:row>17</xdr:row>
      <xdr:rowOff>25926</xdr:rowOff>
    </xdr:to>
    <xdr:sp macro="" textlink="">
      <xdr:nvSpPr>
        <xdr:cNvPr id="73" name="円/楕円 72"/>
        <xdr:cNvSpPr/>
      </xdr:nvSpPr>
      <xdr:spPr bwMode="auto">
        <a:xfrm>
          <a:off x="4254500" y="288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36103</xdr:rowOff>
    </xdr:from>
    <xdr:ext cx="762000" cy="259045"/>
    <xdr:sp macro="" textlink="">
      <xdr:nvSpPr>
        <xdr:cNvPr id="74" name="テキスト ボックス 73"/>
        <xdr:cNvSpPr txBox="1"/>
      </xdr:nvSpPr>
      <xdr:spPr>
        <a:xfrm>
          <a:off x="3924300" y="265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126591</xdr:rowOff>
    </xdr:from>
    <xdr:to>
      <xdr:col>3</xdr:col>
      <xdr:colOff>257175</xdr:colOff>
      <xdr:row>17</xdr:row>
      <xdr:rowOff>56741</xdr:rowOff>
    </xdr:to>
    <xdr:sp macro="" textlink="">
      <xdr:nvSpPr>
        <xdr:cNvPr id="75" name="円/楕円 74"/>
        <xdr:cNvSpPr/>
      </xdr:nvSpPr>
      <xdr:spPr bwMode="auto">
        <a:xfrm>
          <a:off x="3556000" y="291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66918</xdr:rowOff>
    </xdr:from>
    <xdr:ext cx="762000" cy="259045"/>
    <xdr:sp macro="" textlink="">
      <xdr:nvSpPr>
        <xdr:cNvPr id="76" name="テキスト ボックス 75"/>
        <xdr:cNvSpPr txBox="1"/>
      </xdr:nvSpPr>
      <xdr:spPr>
        <a:xfrm>
          <a:off x="3225800" y="26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4572</xdr:rowOff>
    </xdr:from>
    <xdr:to>
      <xdr:col>2</xdr:col>
      <xdr:colOff>692150</xdr:colOff>
      <xdr:row>17</xdr:row>
      <xdr:rowOff>106172</xdr:rowOff>
    </xdr:to>
    <xdr:sp macro="" textlink="">
      <xdr:nvSpPr>
        <xdr:cNvPr id="77" name="円/楕円 76"/>
        <xdr:cNvSpPr/>
      </xdr:nvSpPr>
      <xdr:spPr bwMode="auto">
        <a:xfrm>
          <a:off x="2857500" y="296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116349</xdr:rowOff>
    </xdr:from>
    <xdr:ext cx="762000" cy="259045"/>
    <xdr:sp macro="" textlink="">
      <xdr:nvSpPr>
        <xdr:cNvPr id="78" name="テキスト ボックス 77"/>
        <xdr:cNvSpPr txBox="1"/>
      </xdr:nvSpPr>
      <xdr:spPr>
        <a:xfrm>
          <a:off x="2527300" y="273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13125</xdr:rowOff>
    </xdr:from>
    <xdr:to>
      <xdr:col>4</xdr:col>
      <xdr:colOff>1117600</xdr:colOff>
      <xdr:row>37</xdr:row>
      <xdr:rowOff>4928</xdr:rowOff>
    </xdr:to>
    <xdr:cxnSp macro="">
      <xdr:nvCxnSpPr>
        <xdr:cNvPr id="115" name="直線コネクタ 114"/>
        <xdr:cNvCxnSpPr/>
      </xdr:nvCxnSpPr>
      <xdr:spPr bwMode="auto">
        <a:xfrm>
          <a:off x="5003800" y="6966375"/>
          <a:ext cx="647700" cy="16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339598</xdr:rowOff>
    </xdr:from>
    <xdr:to>
      <xdr:col>4</xdr:col>
      <xdr:colOff>469900</xdr:colOff>
      <xdr:row>36</xdr:row>
      <xdr:rowOff>13125</xdr:rowOff>
    </xdr:to>
    <xdr:cxnSp macro="">
      <xdr:nvCxnSpPr>
        <xdr:cNvPr id="118" name="直線コネクタ 117"/>
        <xdr:cNvCxnSpPr/>
      </xdr:nvCxnSpPr>
      <xdr:spPr bwMode="auto">
        <a:xfrm>
          <a:off x="4305300" y="6949948"/>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211190</xdr:rowOff>
    </xdr:from>
    <xdr:to>
      <xdr:col>3</xdr:col>
      <xdr:colOff>904875</xdr:colOff>
      <xdr:row>35</xdr:row>
      <xdr:rowOff>339598</xdr:rowOff>
    </xdr:to>
    <xdr:cxnSp macro="">
      <xdr:nvCxnSpPr>
        <xdr:cNvPr id="121" name="直線コネクタ 120"/>
        <xdr:cNvCxnSpPr/>
      </xdr:nvCxnSpPr>
      <xdr:spPr bwMode="auto">
        <a:xfrm>
          <a:off x="3606800" y="6821540"/>
          <a:ext cx="698500" cy="12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211190</xdr:rowOff>
    </xdr:from>
    <xdr:to>
      <xdr:col>3</xdr:col>
      <xdr:colOff>206375</xdr:colOff>
      <xdr:row>36</xdr:row>
      <xdr:rowOff>42581</xdr:rowOff>
    </xdr:to>
    <xdr:cxnSp macro="">
      <xdr:nvCxnSpPr>
        <xdr:cNvPr id="124" name="直線コネクタ 123"/>
        <xdr:cNvCxnSpPr/>
      </xdr:nvCxnSpPr>
      <xdr:spPr bwMode="auto">
        <a:xfrm flipV="1">
          <a:off x="2908300" y="6821540"/>
          <a:ext cx="698500" cy="17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125578</xdr:rowOff>
    </xdr:from>
    <xdr:to>
      <xdr:col>5</xdr:col>
      <xdr:colOff>34925</xdr:colOff>
      <xdr:row>37</xdr:row>
      <xdr:rowOff>55728</xdr:rowOff>
    </xdr:to>
    <xdr:sp macro="" textlink="">
      <xdr:nvSpPr>
        <xdr:cNvPr id="134" name="円/楕円 133"/>
        <xdr:cNvSpPr/>
      </xdr:nvSpPr>
      <xdr:spPr bwMode="auto">
        <a:xfrm>
          <a:off x="5600700" y="707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97655</xdr:rowOff>
    </xdr:from>
    <xdr:ext cx="762000" cy="259045"/>
    <xdr:sp macro="" textlink="">
      <xdr:nvSpPr>
        <xdr:cNvPr id="135" name="人口1人当たり決算額の推移該当値テキスト445"/>
        <xdr:cNvSpPr txBox="1"/>
      </xdr:nvSpPr>
      <xdr:spPr>
        <a:xfrm>
          <a:off x="5740400" y="705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305225</xdr:rowOff>
    </xdr:from>
    <xdr:to>
      <xdr:col>4</xdr:col>
      <xdr:colOff>520700</xdr:colOff>
      <xdr:row>36</xdr:row>
      <xdr:rowOff>63925</xdr:rowOff>
    </xdr:to>
    <xdr:sp macro="" textlink="">
      <xdr:nvSpPr>
        <xdr:cNvPr id="136" name="円/楕円 135"/>
        <xdr:cNvSpPr/>
      </xdr:nvSpPr>
      <xdr:spPr bwMode="auto">
        <a:xfrm>
          <a:off x="4953000" y="691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74102</xdr:rowOff>
    </xdr:from>
    <xdr:ext cx="736600" cy="259045"/>
    <xdr:sp macro="" textlink="">
      <xdr:nvSpPr>
        <xdr:cNvPr id="137" name="テキスト ボックス 136"/>
        <xdr:cNvSpPr txBox="1"/>
      </xdr:nvSpPr>
      <xdr:spPr>
        <a:xfrm>
          <a:off x="4622800" y="668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288798</xdr:rowOff>
    </xdr:from>
    <xdr:to>
      <xdr:col>3</xdr:col>
      <xdr:colOff>955675</xdr:colOff>
      <xdr:row>36</xdr:row>
      <xdr:rowOff>47498</xdr:rowOff>
    </xdr:to>
    <xdr:sp macro="" textlink="">
      <xdr:nvSpPr>
        <xdr:cNvPr id="138" name="円/楕円 137"/>
        <xdr:cNvSpPr/>
      </xdr:nvSpPr>
      <xdr:spPr bwMode="auto">
        <a:xfrm>
          <a:off x="4254500" y="689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57675</xdr:rowOff>
    </xdr:from>
    <xdr:ext cx="762000" cy="259045"/>
    <xdr:sp macro="" textlink="">
      <xdr:nvSpPr>
        <xdr:cNvPr id="139" name="テキスト ボックス 138"/>
        <xdr:cNvSpPr txBox="1"/>
      </xdr:nvSpPr>
      <xdr:spPr>
        <a:xfrm>
          <a:off x="3924300" y="666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160390</xdr:rowOff>
    </xdr:from>
    <xdr:to>
      <xdr:col>3</xdr:col>
      <xdr:colOff>257175</xdr:colOff>
      <xdr:row>35</xdr:row>
      <xdr:rowOff>261990</xdr:rowOff>
    </xdr:to>
    <xdr:sp macro="" textlink="">
      <xdr:nvSpPr>
        <xdr:cNvPr id="140" name="円/楕円 139"/>
        <xdr:cNvSpPr/>
      </xdr:nvSpPr>
      <xdr:spPr bwMode="auto">
        <a:xfrm>
          <a:off x="3556000" y="677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272167</xdr:rowOff>
    </xdr:from>
    <xdr:ext cx="762000" cy="259045"/>
    <xdr:sp macro="" textlink="">
      <xdr:nvSpPr>
        <xdr:cNvPr id="141" name="テキスト ボックス 140"/>
        <xdr:cNvSpPr txBox="1"/>
      </xdr:nvSpPr>
      <xdr:spPr>
        <a:xfrm>
          <a:off x="3225800" y="653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334681</xdr:rowOff>
    </xdr:from>
    <xdr:to>
      <xdr:col>2</xdr:col>
      <xdr:colOff>692150</xdr:colOff>
      <xdr:row>36</xdr:row>
      <xdr:rowOff>93381</xdr:rowOff>
    </xdr:to>
    <xdr:sp macro="" textlink="">
      <xdr:nvSpPr>
        <xdr:cNvPr id="142" name="円/楕円 141"/>
        <xdr:cNvSpPr/>
      </xdr:nvSpPr>
      <xdr:spPr bwMode="auto">
        <a:xfrm>
          <a:off x="2857500" y="694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103558</xdr:rowOff>
    </xdr:from>
    <xdr:ext cx="762000" cy="259045"/>
    <xdr:sp macro="" textlink="">
      <xdr:nvSpPr>
        <xdr:cNvPr id="143" name="テキスト ボックス 142"/>
        <xdr:cNvSpPr txBox="1"/>
      </xdr:nvSpPr>
      <xdr:spPr>
        <a:xfrm>
          <a:off x="2527300" y="671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岩手県大槌町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12,298
12,270
200.42
51,103,642
49,899,827
319,523
4,231,375
5,991,621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154711</xdr:rowOff>
    </xdr:from>
    <xdr:to>
      <xdr:col>6</xdr:col>
      <xdr:colOff>511175</xdr:colOff>
      <xdr:row>35</xdr:row>
      <xdr:rowOff>29134</xdr:rowOff>
    </xdr:to>
    <xdr:cxnSp macro="">
      <xdr:nvCxnSpPr>
        <xdr:cNvPr id="63" name="直線コネクタ 62"/>
        <xdr:cNvCxnSpPr/>
      </xdr:nvCxnSpPr>
      <xdr:spPr>
        <a:xfrm>
          <a:off x="3797300" y="5984011"/>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154711</xdr:rowOff>
    </xdr:from>
    <xdr:to>
      <xdr:col>5</xdr:col>
      <xdr:colOff>358775</xdr:colOff>
      <xdr:row>35</xdr:row>
      <xdr:rowOff>114064</xdr:rowOff>
    </xdr:to>
    <xdr:cxnSp macro="">
      <xdr:nvCxnSpPr>
        <xdr:cNvPr id="66" name="直線コネクタ 65"/>
        <xdr:cNvCxnSpPr/>
      </xdr:nvCxnSpPr>
      <xdr:spPr>
        <a:xfrm flipV="1">
          <a:off x="2908300" y="5984011"/>
          <a:ext cx="889000" cy="13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114064</xdr:rowOff>
    </xdr:from>
    <xdr:to>
      <xdr:col>4</xdr:col>
      <xdr:colOff>155575</xdr:colOff>
      <xdr:row>35</xdr:row>
      <xdr:rowOff>136467</xdr:rowOff>
    </xdr:to>
    <xdr:cxnSp macro="">
      <xdr:nvCxnSpPr>
        <xdr:cNvPr id="69" name="直線コネクタ 68"/>
        <xdr:cNvCxnSpPr/>
      </xdr:nvCxnSpPr>
      <xdr:spPr>
        <a:xfrm flipV="1">
          <a:off x="2019300" y="6114814"/>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134829</xdr:rowOff>
    </xdr:from>
    <xdr:ext cx="534377" cy="259045"/>
    <xdr:sp macro="" textlink="">
      <xdr:nvSpPr>
        <xdr:cNvPr id="71" name="テキスト ボックス 70"/>
        <xdr:cNvSpPr txBox="1"/>
      </xdr:nvSpPr>
      <xdr:spPr>
        <a:xfrm>
          <a:off x="2641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136467</xdr:rowOff>
    </xdr:from>
    <xdr:to>
      <xdr:col>2</xdr:col>
      <xdr:colOff>638175</xdr:colOff>
      <xdr:row>36</xdr:row>
      <xdr:rowOff>90018</xdr:rowOff>
    </xdr:to>
    <xdr:cxnSp macro="">
      <xdr:nvCxnSpPr>
        <xdr:cNvPr id="72" name="直線コネクタ 71"/>
        <xdr:cNvCxnSpPr/>
      </xdr:nvCxnSpPr>
      <xdr:spPr>
        <a:xfrm flipV="1">
          <a:off x="1130300" y="6137217"/>
          <a:ext cx="889000" cy="12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143712</xdr:rowOff>
    </xdr:from>
    <xdr:ext cx="534377" cy="259045"/>
    <xdr:sp macro="" textlink="">
      <xdr:nvSpPr>
        <xdr:cNvPr id="74" name="テキスト ボックス 73"/>
        <xdr:cNvSpPr txBox="1"/>
      </xdr:nvSpPr>
      <xdr:spPr>
        <a:xfrm>
          <a:off x="1752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146774</xdr:rowOff>
    </xdr:from>
    <xdr:ext cx="534377" cy="259045"/>
    <xdr:sp macro="" textlink="">
      <xdr:nvSpPr>
        <xdr:cNvPr id="76" name="テキスト ボックス 75"/>
        <xdr:cNvSpPr txBox="1"/>
      </xdr:nvSpPr>
      <xdr:spPr>
        <a:xfrm>
          <a:off x="863111" y="59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149784</xdr:rowOff>
    </xdr:from>
    <xdr:to>
      <xdr:col>6</xdr:col>
      <xdr:colOff>561975</xdr:colOff>
      <xdr:row>35</xdr:row>
      <xdr:rowOff>79934</xdr:rowOff>
    </xdr:to>
    <xdr:sp macro="" textlink="">
      <xdr:nvSpPr>
        <xdr:cNvPr id="82" name="円/楕円 81"/>
        <xdr:cNvSpPr/>
      </xdr:nvSpPr>
      <xdr:spPr>
        <a:xfrm>
          <a:off x="4584700" y="59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1211</xdr:rowOff>
    </xdr:from>
    <xdr:ext cx="534377" cy="259045"/>
    <xdr:sp macro="" textlink="">
      <xdr:nvSpPr>
        <xdr:cNvPr id="83" name="人件費該当値テキスト"/>
        <xdr:cNvSpPr txBox="1"/>
      </xdr:nvSpPr>
      <xdr:spPr>
        <a:xfrm>
          <a:off x="4686300" y="58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103911</xdr:rowOff>
    </xdr:from>
    <xdr:to>
      <xdr:col>5</xdr:col>
      <xdr:colOff>409575</xdr:colOff>
      <xdr:row>35</xdr:row>
      <xdr:rowOff>34061</xdr:rowOff>
    </xdr:to>
    <xdr:sp macro="" textlink="">
      <xdr:nvSpPr>
        <xdr:cNvPr id="84" name="円/楕円 83"/>
        <xdr:cNvSpPr/>
      </xdr:nvSpPr>
      <xdr:spPr>
        <a:xfrm>
          <a:off x="3746500" y="59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50588</xdr:rowOff>
    </xdr:from>
    <xdr:ext cx="599010" cy="259045"/>
    <xdr:sp macro="" textlink="">
      <xdr:nvSpPr>
        <xdr:cNvPr id="85" name="テキスト ボックス 84"/>
        <xdr:cNvSpPr txBox="1"/>
      </xdr:nvSpPr>
      <xdr:spPr>
        <a:xfrm>
          <a:off x="3497794" y="570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63264</xdr:rowOff>
    </xdr:from>
    <xdr:to>
      <xdr:col>4</xdr:col>
      <xdr:colOff>206375</xdr:colOff>
      <xdr:row>35</xdr:row>
      <xdr:rowOff>164864</xdr:rowOff>
    </xdr:to>
    <xdr:sp macro="" textlink="">
      <xdr:nvSpPr>
        <xdr:cNvPr id="86" name="円/楕円 85"/>
        <xdr:cNvSpPr/>
      </xdr:nvSpPr>
      <xdr:spPr>
        <a:xfrm>
          <a:off x="2857500" y="6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9941</xdr:rowOff>
    </xdr:from>
    <xdr:ext cx="534377" cy="259045"/>
    <xdr:sp macro="" textlink="">
      <xdr:nvSpPr>
        <xdr:cNvPr id="87" name="テキスト ボックス 86"/>
        <xdr:cNvSpPr txBox="1"/>
      </xdr:nvSpPr>
      <xdr:spPr>
        <a:xfrm>
          <a:off x="2641111" y="58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85667</xdr:rowOff>
    </xdr:from>
    <xdr:to>
      <xdr:col>3</xdr:col>
      <xdr:colOff>3175</xdr:colOff>
      <xdr:row>36</xdr:row>
      <xdr:rowOff>15817</xdr:rowOff>
    </xdr:to>
    <xdr:sp macro="" textlink="">
      <xdr:nvSpPr>
        <xdr:cNvPr id="88" name="円/楕円 87"/>
        <xdr:cNvSpPr/>
      </xdr:nvSpPr>
      <xdr:spPr>
        <a:xfrm>
          <a:off x="1968500" y="60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32344</xdr:rowOff>
    </xdr:from>
    <xdr:ext cx="534377" cy="259045"/>
    <xdr:sp macro="" textlink="">
      <xdr:nvSpPr>
        <xdr:cNvPr id="89" name="テキスト ボックス 88"/>
        <xdr:cNvSpPr txBox="1"/>
      </xdr:nvSpPr>
      <xdr:spPr>
        <a:xfrm>
          <a:off x="1752111" y="58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39218</xdr:rowOff>
    </xdr:from>
    <xdr:to>
      <xdr:col>1</xdr:col>
      <xdr:colOff>485775</xdr:colOff>
      <xdr:row>36</xdr:row>
      <xdr:rowOff>140818</xdr:rowOff>
    </xdr:to>
    <xdr:sp macro="" textlink="">
      <xdr:nvSpPr>
        <xdr:cNvPr id="90" name="円/楕円 89"/>
        <xdr:cNvSpPr/>
      </xdr:nvSpPr>
      <xdr:spPr>
        <a:xfrm>
          <a:off x="1079500" y="62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131945</xdr:rowOff>
    </xdr:from>
    <xdr:ext cx="534377" cy="259045"/>
    <xdr:sp macro="" textlink="">
      <xdr:nvSpPr>
        <xdr:cNvPr id="91" name="テキスト ボックス 90"/>
        <xdr:cNvSpPr txBox="1"/>
      </xdr:nvSpPr>
      <xdr:spPr>
        <a:xfrm>
          <a:off x="863111" y="63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120672</xdr:rowOff>
    </xdr:from>
    <xdr:to>
      <xdr:col>6</xdr:col>
      <xdr:colOff>511175</xdr:colOff>
      <xdr:row>56</xdr:row>
      <xdr:rowOff>58669</xdr:rowOff>
    </xdr:to>
    <xdr:cxnSp macro="">
      <xdr:nvCxnSpPr>
        <xdr:cNvPr id="121" name="直線コネクタ 120"/>
        <xdr:cNvCxnSpPr/>
      </xdr:nvCxnSpPr>
      <xdr:spPr>
        <a:xfrm>
          <a:off x="3797300" y="9550422"/>
          <a:ext cx="838200" cy="1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123927</xdr:rowOff>
    </xdr:from>
    <xdr:to>
      <xdr:col>5</xdr:col>
      <xdr:colOff>358775</xdr:colOff>
      <xdr:row>55</xdr:row>
      <xdr:rowOff>120672</xdr:rowOff>
    </xdr:to>
    <xdr:cxnSp macro="">
      <xdr:nvCxnSpPr>
        <xdr:cNvPr id="124" name="直線コネクタ 123"/>
        <xdr:cNvCxnSpPr/>
      </xdr:nvCxnSpPr>
      <xdr:spPr>
        <a:xfrm>
          <a:off x="2908300" y="8867877"/>
          <a:ext cx="889000" cy="68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123927</xdr:rowOff>
    </xdr:from>
    <xdr:to>
      <xdr:col>4</xdr:col>
      <xdr:colOff>155575</xdr:colOff>
      <xdr:row>56</xdr:row>
      <xdr:rowOff>36655</xdr:rowOff>
    </xdr:to>
    <xdr:cxnSp macro="">
      <xdr:nvCxnSpPr>
        <xdr:cNvPr id="127" name="直線コネクタ 126"/>
        <xdr:cNvCxnSpPr/>
      </xdr:nvCxnSpPr>
      <xdr:spPr>
        <a:xfrm flipV="1">
          <a:off x="2019300" y="8867877"/>
          <a:ext cx="889000" cy="7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105760</xdr:rowOff>
    </xdr:from>
    <xdr:to>
      <xdr:col>2</xdr:col>
      <xdr:colOff>638175</xdr:colOff>
      <xdr:row>56</xdr:row>
      <xdr:rowOff>36655</xdr:rowOff>
    </xdr:to>
    <xdr:cxnSp macro="">
      <xdr:nvCxnSpPr>
        <xdr:cNvPr id="130" name="直線コネクタ 129"/>
        <xdr:cNvCxnSpPr/>
      </xdr:nvCxnSpPr>
      <xdr:spPr>
        <a:xfrm>
          <a:off x="1130300" y="9535510"/>
          <a:ext cx="889000" cy="10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7869</xdr:rowOff>
    </xdr:from>
    <xdr:to>
      <xdr:col>6</xdr:col>
      <xdr:colOff>561975</xdr:colOff>
      <xdr:row>56</xdr:row>
      <xdr:rowOff>109469</xdr:rowOff>
    </xdr:to>
    <xdr:sp macro="" textlink="">
      <xdr:nvSpPr>
        <xdr:cNvPr id="140" name="円/楕円 139"/>
        <xdr:cNvSpPr/>
      </xdr:nvSpPr>
      <xdr:spPr>
        <a:xfrm>
          <a:off x="4584700" y="960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30746</xdr:rowOff>
    </xdr:from>
    <xdr:ext cx="599010" cy="259045"/>
    <xdr:sp macro="" textlink="">
      <xdr:nvSpPr>
        <xdr:cNvPr id="141" name="物件費該当値テキスト"/>
        <xdr:cNvSpPr txBox="1"/>
      </xdr:nvSpPr>
      <xdr:spPr>
        <a:xfrm>
          <a:off x="4686300" y="9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69872</xdr:rowOff>
    </xdr:from>
    <xdr:to>
      <xdr:col>5</xdr:col>
      <xdr:colOff>409575</xdr:colOff>
      <xdr:row>56</xdr:row>
      <xdr:rowOff>22</xdr:rowOff>
    </xdr:to>
    <xdr:sp macro="" textlink="">
      <xdr:nvSpPr>
        <xdr:cNvPr id="142" name="円/楕円 141"/>
        <xdr:cNvSpPr/>
      </xdr:nvSpPr>
      <xdr:spPr>
        <a:xfrm>
          <a:off x="3746500" y="94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16549</xdr:rowOff>
    </xdr:from>
    <xdr:ext cx="599010" cy="259045"/>
    <xdr:sp macro="" textlink="">
      <xdr:nvSpPr>
        <xdr:cNvPr id="143" name="テキスト ボックス 142"/>
        <xdr:cNvSpPr txBox="1"/>
      </xdr:nvSpPr>
      <xdr:spPr>
        <a:xfrm>
          <a:off x="3497794" y="927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129,997</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73127</xdr:rowOff>
    </xdr:from>
    <xdr:to>
      <xdr:col>4</xdr:col>
      <xdr:colOff>206375</xdr:colOff>
      <xdr:row>52</xdr:row>
      <xdr:rowOff>3277</xdr:rowOff>
    </xdr:to>
    <xdr:sp macro="" textlink="">
      <xdr:nvSpPr>
        <xdr:cNvPr id="144" name="円/楕円 143"/>
        <xdr:cNvSpPr/>
      </xdr:nvSpPr>
      <xdr:spPr>
        <a:xfrm>
          <a:off x="2857500" y="88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19804</xdr:rowOff>
    </xdr:from>
    <xdr:ext cx="599010" cy="259045"/>
    <xdr:sp macro="" textlink="">
      <xdr:nvSpPr>
        <xdr:cNvPr id="145" name="テキスト ボックス 144"/>
        <xdr:cNvSpPr txBox="1"/>
      </xdr:nvSpPr>
      <xdr:spPr>
        <a:xfrm>
          <a:off x="2608794" y="859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157305</xdr:rowOff>
    </xdr:from>
    <xdr:to>
      <xdr:col>3</xdr:col>
      <xdr:colOff>3175</xdr:colOff>
      <xdr:row>56</xdr:row>
      <xdr:rowOff>87455</xdr:rowOff>
    </xdr:to>
    <xdr:sp macro="" textlink="">
      <xdr:nvSpPr>
        <xdr:cNvPr id="146" name="円/楕円 145"/>
        <xdr:cNvSpPr/>
      </xdr:nvSpPr>
      <xdr:spPr>
        <a:xfrm>
          <a:off x="1968500" y="95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103982</xdr:rowOff>
    </xdr:from>
    <xdr:ext cx="599010" cy="259045"/>
    <xdr:sp macro="" textlink="">
      <xdr:nvSpPr>
        <xdr:cNvPr id="147" name="テキスト ボックス 146"/>
        <xdr:cNvSpPr txBox="1"/>
      </xdr:nvSpPr>
      <xdr:spPr>
        <a:xfrm>
          <a:off x="1719794" y="93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54960</xdr:rowOff>
    </xdr:from>
    <xdr:to>
      <xdr:col>1</xdr:col>
      <xdr:colOff>485775</xdr:colOff>
      <xdr:row>55</xdr:row>
      <xdr:rowOff>156560</xdr:rowOff>
    </xdr:to>
    <xdr:sp macro="" textlink="">
      <xdr:nvSpPr>
        <xdr:cNvPr id="148" name="円/楕円 147"/>
        <xdr:cNvSpPr/>
      </xdr:nvSpPr>
      <xdr:spPr>
        <a:xfrm>
          <a:off x="1079500" y="94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1637</xdr:rowOff>
    </xdr:from>
    <xdr:ext cx="599010" cy="259045"/>
    <xdr:sp macro="" textlink="">
      <xdr:nvSpPr>
        <xdr:cNvPr id="149" name="テキスト ボックス 148"/>
        <xdr:cNvSpPr txBox="1"/>
      </xdr:nvSpPr>
      <xdr:spPr>
        <a:xfrm>
          <a:off x="830794" y="925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75440</xdr:rowOff>
    </xdr:from>
    <xdr:to>
      <xdr:col>6</xdr:col>
      <xdr:colOff>511175</xdr:colOff>
      <xdr:row>78</xdr:row>
      <xdr:rowOff>78001</xdr:rowOff>
    </xdr:to>
    <xdr:cxnSp macro="">
      <xdr:nvCxnSpPr>
        <xdr:cNvPr id="176" name="直線コネクタ 175"/>
        <xdr:cNvCxnSpPr/>
      </xdr:nvCxnSpPr>
      <xdr:spPr>
        <a:xfrm flipV="1">
          <a:off x="3797300" y="13448540"/>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64010</xdr:rowOff>
    </xdr:from>
    <xdr:to>
      <xdr:col>5</xdr:col>
      <xdr:colOff>358775</xdr:colOff>
      <xdr:row>78</xdr:row>
      <xdr:rowOff>78001</xdr:rowOff>
    </xdr:to>
    <xdr:cxnSp macro="">
      <xdr:nvCxnSpPr>
        <xdr:cNvPr id="179" name="直線コネクタ 178"/>
        <xdr:cNvCxnSpPr/>
      </xdr:nvCxnSpPr>
      <xdr:spPr>
        <a:xfrm>
          <a:off x="2908300" y="13437110"/>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40602</xdr:rowOff>
    </xdr:from>
    <xdr:to>
      <xdr:col>4</xdr:col>
      <xdr:colOff>155575</xdr:colOff>
      <xdr:row>78</xdr:row>
      <xdr:rowOff>64010</xdr:rowOff>
    </xdr:to>
    <xdr:cxnSp macro="">
      <xdr:nvCxnSpPr>
        <xdr:cNvPr id="182" name="直線コネクタ 181"/>
        <xdr:cNvCxnSpPr/>
      </xdr:nvCxnSpPr>
      <xdr:spPr>
        <a:xfrm>
          <a:off x="2019300" y="13413702"/>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3" name="フローチャート : 判断 182"/>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92270</xdr:rowOff>
    </xdr:from>
    <xdr:ext cx="469744" cy="259045"/>
    <xdr:sp macro="" textlink="">
      <xdr:nvSpPr>
        <xdr:cNvPr id="184" name="テキスト ボックス 183"/>
        <xdr:cNvSpPr txBox="1"/>
      </xdr:nvSpPr>
      <xdr:spPr>
        <a:xfrm>
          <a:off x="2673427"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40602</xdr:rowOff>
    </xdr:from>
    <xdr:to>
      <xdr:col>2</xdr:col>
      <xdr:colOff>638175</xdr:colOff>
      <xdr:row>78</xdr:row>
      <xdr:rowOff>73268</xdr:rowOff>
    </xdr:to>
    <xdr:cxnSp macro="">
      <xdr:nvCxnSpPr>
        <xdr:cNvPr id="185" name="直線コネクタ 184"/>
        <xdr:cNvCxnSpPr/>
      </xdr:nvCxnSpPr>
      <xdr:spPr>
        <a:xfrm flipV="1">
          <a:off x="1130300" y="13413702"/>
          <a:ext cx="889000" cy="3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6" name="フローチャート : 判断 185"/>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105460</xdr:rowOff>
    </xdr:from>
    <xdr:ext cx="469744" cy="259045"/>
    <xdr:sp macro="" textlink="">
      <xdr:nvSpPr>
        <xdr:cNvPr id="187" name="テキスト ボックス 186"/>
        <xdr:cNvSpPr txBox="1"/>
      </xdr:nvSpPr>
      <xdr:spPr>
        <a:xfrm>
          <a:off x="1784427" y="1313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8" name="フローチャート : 判断 187"/>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109027</xdr:rowOff>
    </xdr:from>
    <xdr:ext cx="469744" cy="259045"/>
    <xdr:sp macro="" textlink="">
      <xdr:nvSpPr>
        <xdr:cNvPr id="189" name="テキスト ボックス 188"/>
        <xdr:cNvSpPr txBox="1"/>
      </xdr:nvSpPr>
      <xdr:spPr>
        <a:xfrm>
          <a:off x="895427" y="131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24640</xdr:rowOff>
    </xdr:from>
    <xdr:to>
      <xdr:col>6</xdr:col>
      <xdr:colOff>561975</xdr:colOff>
      <xdr:row>78</xdr:row>
      <xdr:rowOff>126240</xdr:rowOff>
    </xdr:to>
    <xdr:sp macro="" textlink="">
      <xdr:nvSpPr>
        <xdr:cNvPr id="195" name="円/楕円 194"/>
        <xdr:cNvSpPr/>
      </xdr:nvSpPr>
      <xdr:spPr>
        <a:xfrm>
          <a:off x="4584700" y="13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111017</xdr:rowOff>
    </xdr:from>
    <xdr:ext cx="469744" cy="259045"/>
    <xdr:sp macro="" textlink="">
      <xdr:nvSpPr>
        <xdr:cNvPr id="196" name="維持補修費該当値テキスト"/>
        <xdr:cNvSpPr txBox="1"/>
      </xdr:nvSpPr>
      <xdr:spPr>
        <a:xfrm>
          <a:off x="4686300" y="133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27201</xdr:rowOff>
    </xdr:from>
    <xdr:to>
      <xdr:col>5</xdr:col>
      <xdr:colOff>409575</xdr:colOff>
      <xdr:row>78</xdr:row>
      <xdr:rowOff>128801</xdr:rowOff>
    </xdr:to>
    <xdr:sp macro="" textlink="">
      <xdr:nvSpPr>
        <xdr:cNvPr id="197" name="円/楕円 196"/>
        <xdr:cNvSpPr/>
      </xdr:nvSpPr>
      <xdr:spPr>
        <a:xfrm>
          <a:off x="3746500" y="134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119928</xdr:rowOff>
    </xdr:from>
    <xdr:ext cx="469744" cy="259045"/>
    <xdr:sp macro="" textlink="">
      <xdr:nvSpPr>
        <xdr:cNvPr id="198" name="テキスト ボックス 197"/>
        <xdr:cNvSpPr txBox="1"/>
      </xdr:nvSpPr>
      <xdr:spPr>
        <a:xfrm>
          <a:off x="3562427" y="1349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13210</xdr:rowOff>
    </xdr:from>
    <xdr:to>
      <xdr:col>4</xdr:col>
      <xdr:colOff>206375</xdr:colOff>
      <xdr:row>78</xdr:row>
      <xdr:rowOff>114810</xdr:rowOff>
    </xdr:to>
    <xdr:sp macro="" textlink="">
      <xdr:nvSpPr>
        <xdr:cNvPr id="199" name="円/楕円 198"/>
        <xdr:cNvSpPr/>
      </xdr:nvSpPr>
      <xdr:spPr>
        <a:xfrm>
          <a:off x="2857500" y="133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105937</xdr:rowOff>
    </xdr:from>
    <xdr:ext cx="469744" cy="259045"/>
    <xdr:sp macro="" textlink="">
      <xdr:nvSpPr>
        <xdr:cNvPr id="200" name="テキスト ボックス 199"/>
        <xdr:cNvSpPr txBox="1"/>
      </xdr:nvSpPr>
      <xdr:spPr>
        <a:xfrm>
          <a:off x="2673427" y="1347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161252</xdr:rowOff>
    </xdr:from>
    <xdr:to>
      <xdr:col>3</xdr:col>
      <xdr:colOff>3175</xdr:colOff>
      <xdr:row>78</xdr:row>
      <xdr:rowOff>91402</xdr:rowOff>
    </xdr:to>
    <xdr:sp macro="" textlink="">
      <xdr:nvSpPr>
        <xdr:cNvPr id="201" name="円/楕円 200"/>
        <xdr:cNvSpPr/>
      </xdr:nvSpPr>
      <xdr:spPr>
        <a:xfrm>
          <a:off x="1968500" y="133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82529</xdr:rowOff>
    </xdr:from>
    <xdr:ext cx="469744" cy="259045"/>
    <xdr:sp macro="" textlink="">
      <xdr:nvSpPr>
        <xdr:cNvPr id="202" name="テキスト ボックス 201"/>
        <xdr:cNvSpPr txBox="1"/>
      </xdr:nvSpPr>
      <xdr:spPr>
        <a:xfrm>
          <a:off x="1784427" y="1345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22468</xdr:rowOff>
    </xdr:from>
    <xdr:to>
      <xdr:col>1</xdr:col>
      <xdr:colOff>485775</xdr:colOff>
      <xdr:row>78</xdr:row>
      <xdr:rowOff>124068</xdr:rowOff>
    </xdr:to>
    <xdr:sp macro="" textlink="">
      <xdr:nvSpPr>
        <xdr:cNvPr id="203" name="円/楕円 202"/>
        <xdr:cNvSpPr/>
      </xdr:nvSpPr>
      <xdr:spPr>
        <a:xfrm>
          <a:off x="1079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115195</xdr:rowOff>
    </xdr:from>
    <xdr:ext cx="469744" cy="259045"/>
    <xdr:sp macro="" textlink="">
      <xdr:nvSpPr>
        <xdr:cNvPr id="204" name="テキスト ボックス 203"/>
        <xdr:cNvSpPr txBox="1"/>
      </xdr:nvSpPr>
      <xdr:spPr>
        <a:xfrm>
          <a:off x="895427"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80245</xdr:rowOff>
    </xdr:from>
    <xdr:to>
      <xdr:col>6</xdr:col>
      <xdr:colOff>511175</xdr:colOff>
      <xdr:row>95</xdr:row>
      <xdr:rowOff>14084</xdr:rowOff>
    </xdr:to>
    <xdr:cxnSp macro="">
      <xdr:nvCxnSpPr>
        <xdr:cNvPr id="234" name="直線コネクタ 233"/>
        <xdr:cNvCxnSpPr/>
      </xdr:nvCxnSpPr>
      <xdr:spPr>
        <a:xfrm flipV="1">
          <a:off x="3797300" y="16196545"/>
          <a:ext cx="8382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14084</xdr:rowOff>
    </xdr:from>
    <xdr:to>
      <xdr:col>5</xdr:col>
      <xdr:colOff>358775</xdr:colOff>
      <xdr:row>95</xdr:row>
      <xdr:rowOff>103505</xdr:rowOff>
    </xdr:to>
    <xdr:cxnSp macro="">
      <xdr:nvCxnSpPr>
        <xdr:cNvPr id="237" name="直線コネクタ 236"/>
        <xdr:cNvCxnSpPr/>
      </xdr:nvCxnSpPr>
      <xdr:spPr>
        <a:xfrm flipV="1">
          <a:off x="2908300" y="16301834"/>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103505</xdr:rowOff>
    </xdr:from>
    <xdr:to>
      <xdr:col>4</xdr:col>
      <xdr:colOff>155575</xdr:colOff>
      <xdr:row>96</xdr:row>
      <xdr:rowOff>27343</xdr:rowOff>
    </xdr:to>
    <xdr:cxnSp macro="">
      <xdr:nvCxnSpPr>
        <xdr:cNvPr id="240" name="直線コネクタ 239"/>
        <xdr:cNvCxnSpPr/>
      </xdr:nvCxnSpPr>
      <xdr:spPr>
        <a:xfrm flipV="1">
          <a:off x="2019300" y="16391255"/>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1" name="フローチャート : 判断 240"/>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44429</xdr:rowOff>
    </xdr:from>
    <xdr:ext cx="534377" cy="259045"/>
    <xdr:sp macro="" textlink="">
      <xdr:nvSpPr>
        <xdr:cNvPr id="242" name="テキスト ボックス 241"/>
        <xdr:cNvSpPr txBox="1"/>
      </xdr:nvSpPr>
      <xdr:spPr>
        <a:xfrm>
          <a:off x="2641111" y="166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36754</xdr:rowOff>
    </xdr:from>
    <xdr:to>
      <xdr:col>2</xdr:col>
      <xdr:colOff>638175</xdr:colOff>
      <xdr:row>96</xdr:row>
      <xdr:rowOff>27343</xdr:rowOff>
    </xdr:to>
    <xdr:cxnSp macro="">
      <xdr:nvCxnSpPr>
        <xdr:cNvPr id="243" name="直線コネクタ 242"/>
        <xdr:cNvCxnSpPr/>
      </xdr:nvCxnSpPr>
      <xdr:spPr>
        <a:xfrm>
          <a:off x="1130300" y="16153054"/>
          <a:ext cx="889000" cy="3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4" name="フローチャート : 判断 243"/>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148975</xdr:rowOff>
    </xdr:from>
    <xdr:ext cx="534377" cy="259045"/>
    <xdr:sp macro="" textlink="">
      <xdr:nvSpPr>
        <xdr:cNvPr id="245" name="テキスト ボックス 244"/>
        <xdr:cNvSpPr txBox="1"/>
      </xdr:nvSpPr>
      <xdr:spPr>
        <a:xfrm>
          <a:off x="1752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6" name="フローチャート : 判断 245"/>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128573</xdr:rowOff>
    </xdr:from>
    <xdr:ext cx="534377" cy="259045"/>
    <xdr:sp macro="" textlink="">
      <xdr:nvSpPr>
        <xdr:cNvPr id="247" name="テキスト ボックス 246"/>
        <xdr:cNvSpPr txBox="1"/>
      </xdr:nvSpPr>
      <xdr:spPr>
        <a:xfrm>
          <a:off x="863111" y="167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29445</xdr:rowOff>
    </xdr:from>
    <xdr:to>
      <xdr:col>6</xdr:col>
      <xdr:colOff>561975</xdr:colOff>
      <xdr:row>94</xdr:row>
      <xdr:rowOff>131045</xdr:rowOff>
    </xdr:to>
    <xdr:sp macro="" textlink="">
      <xdr:nvSpPr>
        <xdr:cNvPr id="253" name="円/楕円 252"/>
        <xdr:cNvSpPr/>
      </xdr:nvSpPr>
      <xdr:spPr>
        <a:xfrm>
          <a:off x="4584700" y="161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52322</xdr:rowOff>
    </xdr:from>
    <xdr:ext cx="534377" cy="259045"/>
    <xdr:sp macro="" textlink="">
      <xdr:nvSpPr>
        <xdr:cNvPr id="254" name="扶助費該当値テキスト"/>
        <xdr:cNvSpPr txBox="1"/>
      </xdr:nvSpPr>
      <xdr:spPr>
        <a:xfrm>
          <a:off x="4686300" y="159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83,121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134734</xdr:rowOff>
    </xdr:from>
    <xdr:to>
      <xdr:col>5</xdr:col>
      <xdr:colOff>409575</xdr:colOff>
      <xdr:row>95</xdr:row>
      <xdr:rowOff>64884</xdr:rowOff>
    </xdr:to>
    <xdr:sp macro="" textlink="">
      <xdr:nvSpPr>
        <xdr:cNvPr id="255" name="円/楕円 254"/>
        <xdr:cNvSpPr/>
      </xdr:nvSpPr>
      <xdr:spPr>
        <a:xfrm>
          <a:off x="3746500" y="162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81411</xdr:rowOff>
    </xdr:from>
    <xdr:ext cx="534377" cy="259045"/>
    <xdr:sp macro="" textlink="">
      <xdr:nvSpPr>
        <xdr:cNvPr id="256" name="テキスト ボックス 255"/>
        <xdr:cNvSpPr txBox="1"/>
      </xdr:nvSpPr>
      <xdr:spPr>
        <a:xfrm>
          <a:off x="3530111" y="160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52705</xdr:rowOff>
    </xdr:from>
    <xdr:to>
      <xdr:col>4</xdr:col>
      <xdr:colOff>206375</xdr:colOff>
      <xdr:row>95</xdr:row>
      <xdr:rowOff>154305</xdr:rowOff>
    </xdr:to>
    <xdr:sp macro="" textlink="">
      <xdr:nvSpPr>
        <xdr:cNvPr id="257" name="円/楕円 256"/>
        <xdr:cNvSpPr/>
      </xdr:nvSpPr>
      <xdr:spPr>
        <a:xfrm>
          <a:off x="2857500" y="163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170832</xdr:rowOff>
    </xdr:from>
    <xdr:ext cx="534377" cy="259045"/>
    <xdr:sp macro="" textlink="">
      <xdr:nvSpPr>
        <xdr:cNvPr id="258" name="テキスト ボックス 257"/>
        <xdr:cNvSpPr txBox="1"/>
      </xdr:nvSpPr>
      <xdr:spPr>
        <a:xfrm>
          <a:off x="2641111" y="161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147993</xdr:rowOff>
    </xdr:from>
    <xdr:to>
      <xdr:col>3</xdr:col>
      <xdr:colOff>3175</xdr:colOff>
      <xdr:row>96</xdr:row>
      <xdr:rowOff>78143</xdr:rowOff>
    </xdr:to>
    <xdr:sp macro="" textlink="">
      <xdr:nvSpPr>
        <xdr:cNvPr id="259" name="円/楕円 258"/>
        <xdr:cNvSpPr/>
      </xdr:nvSpPr>
      <xdr:spPr>
        <a:xfrm>
          <a:off x="1968500" y="164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94670</xdr:rowOff>
    </xdr:from>
    <xdr:ext cx="534377" cy="259045"/>
    <xdr:sp macro="" textlink="">
      <xdr:nvSpPr>
        <xdr:cNvPr id="260" name="テキスト ボックス 259"/>
        <xdr:cNvSpPr txBox="1"/>
      </xdr:nvSpPr>
      <xdr:spPr>
        <a:xfrm>
          <a:off x="1752111" y="162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157404</xdr:rowOff>
    </xdr:from>
    <xdr:to>
      <xdr:col>1</xdr:col>
      <xdr:colOff>485775</xdr:colOff>
      <xdr:row>94</xdr:row>
      <xdr:rowOff>87554</xdr:rowOff>
    </xdr:to>
    <xdr:sp macro="" textlink="">
      <xdr:nvSpPr>
        <xdr:cNvPr id="261" name="円/楕円 260"/>
        <xdr:cNvSpPr/>
      </xdr:nvSpPr>
      <xdr:spPr>
        <a:xfrm>
          <a:off x="1079500" y="161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104081</xdr:rowOff>
    </xdr:from>
    <xdr:ext cx="534377" cy="259045"/>
    <xdr:sp macro="" textlink="">
      <xdr:nvSpPr>
        <xdr:cNvPr id="262" name="テキスト ボックス 261"/>
        <xdr:cNvSpPr txBox="1"/>
      </xdr:nvSpPr>
      <xdr:spPr>
        <a:xfrm>
          <a:off x="863111" y="158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151139</xdr:rowOff>
    </xdr:from>
    <xdr:to>
      <xdr:col>15</xdr:col>
      <xdr:colOff>180975</xdr:colOff>
      <xdr:row>35</xdr:row>
      <xdr:rowOff>26360</xdr:rowOff>
    </xdr:to>
    <xdr:cxnSp macro="">
      <xdr:nvCxnSpPr>
        <xdr:cNvPr id="289" name="直線コネクタ 288"/>
        <xdr:cNvCxnSpPr/>
      </xdr:nvCxnSpPr>
      <xdr:spPr>
        <a:xfrm flipV="1">
          <a:off x="9639300" y="5980439"/>
          <a:ext cx="838200" cy="4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125362</xdr:rowOff>
    </xdr:from>
    <xdr:to>
      <xdr:col>14</xdr:col>
      <xdr:colOff>28575</xdr:colOff>
      <xdr:row>35</xdr:row>
      <xdr:rowOff>26360</xdr:rowOff>
    </xdr:to>
    <xdr:cxnSp macro="">
      <xdr:nvCxnSpPr>
        <xdr:cNvPr id="292" name="直線コネクタ 291"/>
        <xdr:cNvCxnSpPr/>
      </xdr:nvCxnSpPr>
      <xdr:spPr>
        <a:xfrm>
          <a:off x="8750300" y="5954662"/>
          <a:ext cx="889000" cy="7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125362</xdr:rowOff>
    </xdr:from>
    <xdr:to>
      <xdr:col>12</xdr:col>
      <xdr:colOff>511175</xdr:colOff>
      <xdr:row>35</xdr:row>
      <xdr:rowOff>44561</xdr:rowOff>
    </xdr:to>
    <xdr:cxnSp macro="">
      <xdr:nvCxnSpPr>
        <xdr:cNvPr id="295" name="直線コネクタ 294"/>
        <xdr:cNvCxnSpPr/>
      </xdr:nvCxnSpPr>
      <xdr:spPr>
        <a:xfrm flipV="1">
          <a:off x="7861300" y="5954662"/>
          <a:ext cx="889000" cy="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155528</xdr:rowOff>
    </xdr:from>
    <xdr:to>
      <xdr:col>12</xdr:col>
      <xdr:colOff>561975</xdr:colOff>
      <xdr:row>37</xdr:row>
      <xdr:rowOff>85678</xdr:rowOff>
    </xdr:to>
    <xdr:sp macro="" textlink="">
      <xdr:nvSpPr>
        <xdr:cNvPr id="296" name="フローチャート : 判断 295"/>
        <xdr:cNvSpPr/>
      </xdr:nvSpPr>
      <xdr:spPr>
        <a:xfrm>
          <a:off x="8699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76805</xdr:rowOff>
    </xdr:from>
    <xdr:ext cx="534377" cy="259045"/>
    <xdr:sp macro="" textlink="">
      <xdr:nvSpPr>
        <xdr:cNvPr id="297" name="テキスト ボックス 296"/>
        <xdr:cNvSpPr txBox="1"/>
      </xdr:nvSpPr>
      <xdr:spPr>
        <a:xfrm>
          <a:off x="8483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168709</xdr:rowOff>
    </xdr:from>
    <xdr:to>
      <xdr:col>11</xdr:col>
      <xdr:colOff>307975</xdr:colOff>
      <xdr:row>35</xdr:row>
      <xdr:rowOff>44561</xdr:rowOff>
    </xdr:to>
    <xdr:cxnSp macro="">
      <xdr:nvCxnSpPr>
        <xdr:cNvPr id="298" name="直線コネクタ 297"/>
        <xdr:cNvCxnSpPr/>
      </xdr:nvCxnSpPr>
      <xdr:spPr>
        <a:xfrm>
          <a:off x="6972300" y="5826559"/>
          <a:ext cx="889000" cy="2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157741</xdr:rowOff>
    </xdr:from>
    <xdr:to>
      <xdr:col>11</xdr:col>
      <xdr:colOff>358775</xdr:colOff>
      <xdr:row>37</xdr:row>
      <xdr:rowOff>87891</xdr:rowOff>
    </xdr:to>
    <xdr:sp macro="" textlink="">
      <xdr:nvSpPr>
        <xdr:cNvPr id="299" name="フローチャート : 判断 298"/>
        <xdr:cNvSpPr/>
      </xdr:nvSpPr>
      <xdr:spPr>
        <a:xfrm>
          <a:off x="7810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79018</xdr:rowOff>
    </xdr:from>
    <xdr:ext cx="534377" cy="259045"/>
    <xdr:sp macro="" textlink="">
      <xdr:nvSpPr>
        <xdr:cNvPr id="300" name="テキスト ボックス 299"/>
        <xdr:cNvSpPr txBox="1"/>
      </xdr:nvSpPr>
      <xdr:spPr>
        <a:xfrm>
          <a:off x="7594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104875</xdr:rowOff>
    </xdr:from>
    <xdr:to>
      <xdr:col>10</xdr:col>
      <xdr:colOff>155575</xdr:colOff>
      <xdr:row>37</xdr:row>
      <xdr:rowOff>35025</xdr:rowOff>
    </xdr:to>
    <xdr:sp macro="" textlink="">
      <xdr:nvSpPr>
        <xdr:cNvPr id="301" name="フローチャート : 判断 300"/>
        <xdr:cNvSpPr/>
      </xdr:nvSpPr>
      <xdr:spPr>
        <a:xfrm>
          <a:off x="6921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26152</xdr:rowOff>
    </xdr:from>
    <xdr:ext cx="534377" cy="259045"/>
    <xdr:sp macro="" textlink="">
      <xdr:nvSpPr>
        <xdr:cNvPr id="302" name="テキスト ボックス 301"/>
        <xdr:cNvSpPr txBox="1"/>
      </xdr:nvSpPr>
      <xdr:spPr>
        <a:xfrm>
          <a:off x="6705111" y="63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100339</xdr:rowOff>
    </xdr:from>
    <xdr:to>
      <xdr:col>15</xdr:col>
      <xdr:colOff>231775</xdr:colOff>
      <xdr:row>35</xdr:row>
      <xdr:rowOff>30489</xdr:rowOff>
    </xdr:to>
    <xdr:sp macro="" textlink="">
      <xdr:nvSpPr>
        <xdr:cNvPr id="308" name="円/楕円 307"/>
        <xdr:cNvSpPr/>
      </xdr:nvSpPr>
      <xdr:spPr>
        <a:xfrm>
          <a:off x="10426700" y="59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123216</xdr:rowOff>
    </xdr:from>
    <xdr:ext cx="599010" cy="259045"/>
    <xdr:sp macro="" textlink="">
      <xdr:nvSpPr>
        <xdr:cNvPr id="309" name="補助費等該当値テキスト"/>
        <xdr:cNvSpPr txBox="1"/>
      </xdr:nvSpPr>
      <xdr:spPr>
        <a:xfrm>
          <a:off x="10528300" y="578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147,498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147010</xdr:rowOff>
    </xdr:from>
    <xdr:to>
      <xdr:col>14</xdr:col>
      <xdr:colOff>79375</xdr:colOff>
      <xdr:row>35</xdr:row>
      <xdr:rowOff>77160</xdr:rowOff>
    </xdr:to>
    <xdr:sp macro="" textlink="">
      <xdr:nvSpPr>
        <xdr:cNvPr id="310" name="円/楕円 309"/>
        <xdr:cNvSpPr/>
      </xdr:nvSpPr>
      <xdr:spPr>
        <a:xfrm>
          <a:off x="9588500" y="59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93687</xdr:rowOff>
    </xdr:from>
    <xdr:ext cx="599010" cy="259045"/>
    <xdr:sp macro="" textlink="">
      <xdr:nvSpPr>
        <xdr:cNvPr id="311" name="テキスト ボックス 310"/>
        <xdr:cNvSpPr txBox="1"/>
      </xdr:nvSpPr>
      <xdr:spPr>
        <a:xfrm>
          <a:off x="9339794" y="575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74562</xdr:rowOff>
    </xdr:from>
    <xdr:to>
      <xdr:col>12</xdr:col>
      <xdr:colOff>561975</xdr:colOff>
      <xdr:row>35</xdr:row>
      <xdr:rowOff>4712</xdr:rowOff>
    </xdr:to>
    <xdr:sp macro="" textlink="">
      <xdr:nvSpPr>
        <xdr:cNvPr id="312" name="円/楕円 311"/>
        <xdr:cNvSpPr/>
      </xdr:nvSpPr>
      <xdr:spPr>
        <a:xfrm>
          <a:off x="8699500" y="59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21239</xdr:rowOff>
    </xdr:from>
    <xdr:ext cx="599010" cy="259045"/>
    <xdr:sp macro="" textlink="">
      <xdr:nvSpPr>
        <xdr:cNvPr id="313" name="テキスト ボックス 312"/>
        <xdr:cNvSpPr txBox="1"/>
      </xdr:nvSpPr>
      <xdr:spPr>
        <a:xfrm>
          <a:off x="8450794" y="567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165211</xdr:rowOff>
    </xdr:from>
    <xdr:to>
      <xdr:col>11</xdr:col>
      <xdr:colOff>358775</xdr:colOff>
      <xdr:row>35</xdr:row>
      <xdr:rowOff>95361</xdr:rowOff>
    </xdr:to>
    <xdr:sp macro="" textlink="">
      <xdr:nvSpPr>
        <xdr:cNvPr id="314" name="円/楕円 313"/>
        <xdr:cNvSpPr/>
      </xdr:nvSpPr>
      <xdr:spPr>
        <a:xfrm>
          <a:off x="7810500" y="59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111888</xdr:rowOff>
    </xdr:from>
    <xdr:ext cx="599010" cy="259045"/>
    <xdr:sp macro="" textlink="">
      <xdr:nvSpPr>
        <xdr:cNvPr id="315" name="テキスト ボックス 314"/>
        <xdr:cNvSpPr txBox="1"/>
      </xdr:nvSpPr>
      <xdr:spPr>
        <a:xfrm>
          <a:off x="7561794" y="576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117909</xdr:rowOff>
    </xdr:from>
    <xdr:to>
      <xdr:col>10</xdr:col>
      <xdr:colOff>155575</xdr:colOff>
      <xdr:row>34</xdr:row>
      <xdr:rowOff>48059</xdr:rowOff>
    </xdr:to>
    <xdr:sp macro="" textlink="">
      <xdr:nvSpPr>
        <xdr:cNvPr id="316" name="円/楕円 315"/>
        <xdr:cNvSpPr/>
      </xdr:nvSpPr>
      <xdr:spPr>
        <a:xfrm>
          <a:off x="6921500" y="57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64586</xdr:rowOff>
    </xdr:from>
    <xdr:ext cx="599010" cy="259045"/>
    <xdr:sp macro="" textlink="">
      <xdr:nvSpPr>
        <xdr:cNvPr id="317" name="テキスト ボックス 316"/>
        <xdr:cNvSpPr txBox="1"/>
      </xdr:nvSpPr>
      <xdr:spPr>
        <a:xfrm>
          <a:off x="6672794" y="555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97253</xdr:rowOff>
    </xdr:from>
    <xdr:to>
      <xdr:col>15</xdr:col>
      <xdr:colOff>180975</xdr:colOff>
      <xdr:row>52</xdr:row>
      <xdr:rowOff>89483</xdr:rowOff>
    </xdr:to>
    <xdr:cxnSp macro="">
      <xdr:nvCxnSpPr>
        <xdr:cNvPr id="346" name="直線コネクタ 345"/>
        <xdr:cNvCxnSpPr/>
      </xdr:nvCxnSpPr>
      <xdr:spPr>
        <a:xfrm flipV="1">
          <a:off x="9639300" y="8669753"/>
          <a:ext cx="838200" cy="33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89483</xdr:rowOff>
    </xdr:from>
    <xdr:to>
      <xdr:col>14</xdr:col>
      <xdr:colOff>28575</xdr:colOff>
      <xdr:row>53</xdr:row>
      <xdr:rowOff>133737</xdr:rowOff>
    </xdr:to>
    <xdr:cxnSp macro="">
      <xdr:nvCxnSpPr>
        <xdr:cNvPr id="349" name="直線コネクタ 348"/>
        <xdr:cNvCxnSpPr/>
      </xdr:nvCxnSpPr>
      <xdr:spPr>
        <a:xfrm flipV="1">
          <a:off x="8750300" y="9004883"/>
          <a:ext cx="889000" cy="2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15322</xdr:rowOff>
    </xdr:from>
    <xdr:to>
      <xdr:col>12</xdr:col>
      <xdr:colOff>511175</xdr:colOff>
      <xdr:row>53</xdr:row>
      <xdr:rowOff>133737</xdr:rowOff>
    </xdr:to>
    <xdr:cxnSp macro="">
      <xdr:nvCxnSpPr>
        <xdr:cNvPr id="352" name="直線コネクタ 351"/>
        <xdr:cNvCxnSpPr/>
      </xdr:nvCxnSpPr>
      <xdr:spPr>
        <a:xfrm>
          <a:off x="7861300" y="9102172"/>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3" name="フローチャート : 判断 352"/>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21451</xdr:rowOff>
    </xdr:from>
    <xdr:ext cx="534377" cy="259045"/>
    <xdr:sp macro="" textlink="">
      <xdr:nvSpPr>
        <xdr:cNvPr id="354" name="テキスト ボックス 353"/>
        <xdr:cNvSpPr txBox="1"/>
      </xdr:nvSpPr>
      <xdr:spPr>
        <a:xfrm>
          <a:off x="8483111" y="101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15322</xdr:rowOff>
    </xdr:from>
    <xdr:to>
      <xdr:col>11</xdr:col>
      <xdr:colOff>307975</xdr:colOff>
      <xdr:row>58</xdr:row>
      <xdr:rowOff>49774</xdr:rowOff>
    </xdr:to>
    <xdr:cxnSp macro="">
      <xdr:nvCxnSpPr>
        <xdr:cNvPr id="355" name="直線コネクタ 354"/>
        <xdr:cNvCxnSpPr/>
      </xdr:nvCxnSpPr>
      <xdr:spPr>
        <a:xfrm flipV="1">
          <a:off x="6972300" y="9102172"/>
          <a:ext cx="889000" cy="89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6" name="フローチャート : 判断 355"/>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29651</xdr:rowOff>
    </xdr:from>
    <xdr:ext cx="534377" cy="259045"/>
    <xdr:sp macro="" textlink="">
      <xdr:nvSpPr>
        <xdr:cNvPr id="357" name="テキスト ボックス 356"/>
        <xdr:cNvSpPr txBox="1"/>
      </xdr:nvSpPr>
      <xdr:spPr>
        <a:xfrm>
          <a:off x="7594111" y="10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8" name="フローチャート : 判断 357"/>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33185</xdr:rowOff>
    </xdr:from>
    <xdr:ext cx="534377" cy="259045"/>
    <xdr:sp macro="" textlink="">
      <xdr:nvSpPr>
        <xdr:cNvPr id="359" name="テキスト ボックス 358"/>
        <xdr:cNvSpPr txBox="1"/>
      </xdr:nvSpPr>
      <xdr:spPr>
        <a:xfrm>
          <a:off x="6705111"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46453</xdr:rowOff>
    </xdr:from>
    <xdr:to>
      <xdr:col>15</xdr:col>
      <xdr:colOff>231775</xdr:colOff>
      <xdr:row>50</xdr:row>
      <xdr:rowOff>148053</xdr:rowOff>
    </xdr:to>
    <xdr:sp macro="" textlink="">
      <xdr:nvSpPr>
        <xdr:cNvPr id="365" name="円/楕円 364"/>
        <xdr:cNvSpPr/>
      </xdr:nvSpPr>
      <xdr:spPr>
        <a:xfrm>
          <a:off x="10426700" y="86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170930</xdr:rowOff>
    </xdr:from>
    <xdr:ext cx="690189" cy="259045"/>
    <xdr:sp macro="" textlink="">
      <xdr:nvSpPr>
        <xdr:cNvPr id="366" name="普通建設事業費該当値テキスト"/>
        <xdr:cNvSpPr txBox="1"/>
      </xdr:nvSpPr>
      <xdr:spPr>
        <a:xfrm>
          <a:off x="10528300" y="8571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1,955,705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38683</xdr:rowOff>
    </xdr:from>
    <xdr:to>
      <xdr:col>14</xdr:col>
      <xdr:colOff>79375</xdr:colOff>
      <xdr:row>52</xdr:row>
      <xdr:rowOff>140283</xdr:rowOff>
    </xdr:to>
    <xdr:sp macro="" textlink="">
      <xdr:nvSpPr>
        <xdr:cNvPr id="367" name="円/楕円 366"/>
        <xdr:cNvSpPr/>
      </xdr:nvSpPr>
      <xdr:spPr>
        <a:xfrm>
          <a:off x="9588500" y="8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50</xdr:row>
      <xdr:rowOff>156810</xdr:rowOff>
    </xdr:from>
    <xdr:ext cx="690189" cy="259045"/>
    <xdr:sp macro="" textlink="">
      <xdr:nvSpPr>
        <xdr:cNvPr id="368" name="テキスト ボックス 367"/>
        <xdr:cNvSpPr txBox="1"/>
      </xdr:nvSpPr>
      <xdr:spPr>
        <a:xfrm>
          <a:off x="9294204" y="87293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1,515,902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82937</xdr:rowOff>
    </xdr:from>
    <xdr:to>
      <xdr:col>12</xdr:col>
      <xdr:colOff>561975</xdr:colOff>
      <xdr:row>54</xdr:row>
      <xdr:rowOff>13087</xdr:rowOff>
    </xdr:to>
    <xdr:sp macro="" textlink="">
      <xdr:nvSpPr>
        <xdr:cNvPr id="369" name="円/楕円 368"/>
        <xdr:cNvSpPr/>
      </xdr:nvSpPr>
      <xdr:spPr>
        <a:xfrm>
          <a:off x="8699500" y="9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29614</xdr:rowOff>
    </xdr:from>
    <xdr:ext cx="690189" cy="259045"/>
    <xdr:sp macro="" textlink="">
      <xdr:nvSpPr>
        <xdr:cNvPr id="370" name="テキスト ボックス 369"/>
        <xdr:cNvSpPr txBox="1"/>
      </xdr:nvSpPr>
      <xdr:spPr>
        <a:xfrm>
          <a:off x="8405204" y="8945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1,232,826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135972</xdr:rowOff>
    </xdr:from>
    <xdr:to>
      <xdr:col>11</xdr:col>
      <xdr:colOff>358775</xdr:colOff>
      <xdr:row>53</xdr:row>
      <xdr:rowOff>66122</xdr:rowOff>
    </xdr:to>
    <xdr:sp macro="" textlink="">
      <xdr:nvSpPr>
        <xdr:cNvPr id="371" name="円/楕円 370"/>
        <xdr:cNvSpPr/>
      </xdr:nvSpPr>
      <xdr:spPr>
        <a:xfrm>
          <a:off x="7810500" y="90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51</xdr:row>
      <xdr:rowOff>82649</xdr:rowOff>
    </xdr:from>
    <xdr:ext cx="690189" cy="259045"/>
    <xdr:sp macro="" textlink="">
      <xdr:nvSpPr>
        <xdr:cNvPr id="372" name="テキスト ボックス 371"/>
        <xdr:cNvSpPr txBox="1"/>
      </xdr:nvSpPr>
      <xdr:spPr>
        <a:xfrm>
          <a:off x="7516204" y="8826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1,388,226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170424</xdr:rowOff>
    </xdr:from>
    <xdr:to>
      <xdr:col>10</xdr:col>
      <xdr:colOff>155575</xdr:colOff>
      <xdr:row>58</xdr:row>
      <xdr:rowOff>100574</xdr:rowOff>
    </xdr:to>
    <xdr:sp macro="" textlink="">
      <xdr:nvSpPr>
        <xdr:cNvPr id="373" name="円/楕円 372"/>
        <xdr:cNvSpPr/>
      </xdr:nvSpPr>
      <xdr:spPr>
        <a:xfrm>
          <a:off x="6921500" y="99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117101</xdr:rowOff>
    </xdr:from>
    <xdr:ext cx="599010" cy="259045"/>
    <xdr:sp macro="" textlink="">
      <xdr:nvSpPr>
        <xdr:cNvPr id="374" name="テキスト ボックス 373"/>
        <xdr:cNvSpPr txBox="1"/>
      </xdr:nvSpPr>
      <xdr:spPr>
        <a:xfrm>
          <a:off x="6672794" y="97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155191</xdr:rowOff>
    </xdr:from>
    <xdr:to>
      <xdr:col>15</xdr:col>
      <xdr:colOff>180975</xdr:colOff>
      <xdr:row>73</xdr:row>
      <xdr:rowOff>81669</xdr:rowOff>
    </xdr:to>
    <xdr:cxnSp macro="">
      <xdr:nvCxnSpPr>
        <xdr:cNvPr id="403" name="直線コネクタ 402"/>
        <xdr:cNvCxnSpPr/>
      </xdr:nvCxnSpPr>
      <xdr:spPr>
        <a:xfrm flipV="1">
          <a:off x="9639300" y="12156691"/>
          <a:ext cx="838200" cy="4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81669</xdr:rowOff>
    </xdr:from>
    <xdr:to>
      <xdr:col>14</xdr:col>
      <xdr:colOff>28575</xdr:colOff>
      <xdr:row>75</xdr:row>
      <xdr:rowOff>94923</xdr:rowOff>
    </xdr:to>
    <xdr:cxnSp macro="">
      <xdr:nvCxnSpPr>
        <xdr:cNvPr id="406" name="直線コネクタ 405"/>
        <xdr:cNvCxnSpPr/>
      </xdr:nvCxnSpPr>
      <xdr:spPr>
        <a:xfrm flipV="1">
          <a:off x="8750300" y="12597519"/>
          <a:ext cx="889000" cy="3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9" name="フローチャート : 判断 408"/>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55597</xdr:rowOff>
    </xdr:from>
    <xdr:ext cx="534377" cy="259045"/>
    <xdr:sp macro="" textlink="">
      <xdr:nvSpPr>
        <xdr:cNvPr id="410" name="テキスト ボックス 409"/>
        <xdr:cNvSpPr txBox="1"/>
      </xdr:nvSpPr>
      <xdr:spPr>
        <a:xfrm>
          <a:off x="8483111" y="13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104391</xdr:rowOff>
    </xdr:from>
    <xdr:to>
      <xdr:col>15</xdr:col>
      <xdr:colOff>231775</xdr:colOff>
      <xdr:row>71</xdr:row>
      <xdr:rowOff>34541</xdr:rowOff>
    </xdr:to>
    <xdr:sp macro="" textlink="">
      <xdr:nvSpPr>
        <xdr:cNvPr id="416" name="円/楕円 415"/>
        <xdr:cNvSpPr/>
      </xdr:nvSpPr>
      <xdr:spPr>
        <a:xfrm>
          <a:off x="10426700" y="121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57418</xdr:rowOff>
    </xdr:from>
    <xdr:ext cx="690189" cy="259045"/>
    <xdr:sp macro="" textlink="">
      <xdr:nvSpPr>
        <xdr:cNvPr id="417" name="普通建設事業費 （ うち新規整備　）該当値テキスト"/>
        <xdr:cNvSpPr txBox="1"/>
      </xdr:nvSpPr>
      <xdr:spPr>
        <a:xfrm>
          <a:off x="10528300" y="12058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1,879,671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30869</xdr:rowOff>
    </xdr:from>
    <xdr:to>
      <xdr:col>14</xdr:col>
      <xdr:colOff>79375</xdr:colOff>
      <xdr:row>73</xdr:row>
      <xdr:rowOff>132469</xdr:rowOff>
    </xdr:to>
    <xdr:sp macro="" textlink="">
      <xdr:nvSpPr>
        <xdr:cNvPr id="418" name="円/楕円 417"/>
        <xdr:cNvSpPr/>
      </xdr:nvSpPr>
      <xdr:spPr>
        <a:xfrm>
          <a:off x="9588500" y="125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71</xdr:row>
      <xdr:rowOff>148996</xdr:rowOff>
    </xdr:from>
    <xdr:ext cx="690189" cy="259045"/>
    <xdr:sp macro="" textlink="">
      <xdr:nvSpPr>
        <xdr:cNvPr id="419" name="テキスト ボックス 418"/>
        <xdr:cNvSpPr txBox="1"/>
      </xdr:nvSpPr>
      <xdr:spPr>
        <a:xfrm>
          <a:off x="9294204" y="12321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44123</xdr:rowOff>
    </xdr:from>
    <xdr:to>
      <xdr:col>12</xdr:col>
      <xdr:colOff>561975</xdr:colOff>
      <xdr:row>75</xdr:row>
      <xdr:rowOff>145723</xdr:rowOff>
    </xdr:to>
    <xdr:sp macro="" textlink="">
      <xdr:nvSpPr>
        <xdr:cNvPr id="420" name="円/楕円 419"/>
        <xdr:cNvSpPr/>
      </xdr:nvSpPr>
      <xdr:spPr>
        <a:xfrm>
          <a:off x="8699500" y="129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162250</xdr:rowOff>
    </xdr:from>
    <xdr:ext cx="599010" cy="259045"/>
    <xdr:sp macro="" textlink="">
      <xdr:nvSpPr>
        <xdr:cNvPr id="421" name="テキスト ボックス 420"/>
        <xdr:cNvSpPr txBox="1"/>
      </xdr:nvSpPr>
      <xdr:spPr>
        <a:xfrm>
          <a:off x="8450794" y="126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45955</xdr:rowOff>
    </xdr:from>
    <xdr:to>
      <xdr:col>15</xdr:col>
      <xdr:colOff>180975</xdr:colOff>
      <xdr:row>98</xdr:row>
      <xdr:rowOff>77019</xdr:rowOff>
    </xdr:to>
    <xdr:cxnSp macro="">
      <xdr:nvCxnSpPr>
        <xdr:cNvPr id="448" name="直線コネクタ 447"/>
        <xdr:cNvCxnSpPr/>
      </xdr:nvCxnSpPr>
      <xdr:spPr>
        <a:xfrm>
          <a:off x="9639300" y="16848055"/>
          <a:ext cx="838200" cy="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33858</xdr:rowOff>
    </xdr:from>
    <xdr:to>
      <xdr:col>14</xdr:col>
      <xdr:colOff>28575</xdr:colOff>
      <xdr:row>98</xdr:row>
      <xdr:rowOff>45955</xdr:rowOff>
    </xdr:to>
    <xdr:cxnSp macro="">
      <xdr:nvCxnSpPr>
        <xdr:cNvPr id="451" name="直線コネクタ 450"/>
        <xdr:cNvCxnSpPr/>
      </xdr:nvCxnSpPr>
      <xdr:spPr>
        <a:xfrm>
          <a:off x="8750300" y="16835958"/>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4" name="フローチャート : 判断 453"/>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62278</xdr:rowOff>
    </xdr:from>
    <xdr:ext cx="534377" cy="259045"/>
    <xdr:sp macro="" textlink="">
      <xdr:nvSpPr>
        <xdr:cNvPr id="455" name="テキスト ボックス 454"/>
        <xdr:cNvSpPr txBox="1"/>
      </xdr:nvSpPr>
      <xdr:spPr>
        <a:xfrm>
          <a:off x="8483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26219</xdr:rowOff>
    </xdr:from>
    <xdr:to>
      <xdr:col>15</xdr:col>
      <xdr:colOff>231775</xdr:colOff>
      <xdr:row>98</xdr:row>
      <xdr:rowOff>127819</xdr:rowOff>
    </xdr:to>
    <xdr:sp macro="" textlink="">
      <xdr:nvSpPr>
        <xdr:cNvPr id="461" name="円/楕円 460"/>
        <xdr:cNvSpPr/>
      </xdr:nvSpPr>
      <xdr:spPr>
        <a:xfrm>
          <a:off x="104267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112596</xdr:rowOff>
    </xdr:from>
    <xdr:ext cx="534377" cy="259045"/>
    <xdr:sp macro="" textlink="">
      <xdr:nvSpPr>
        <xdr:cNvPr id="462" name="普通建設事業費 （ うち更新整備　）該当値テキスト"/>
        <xdr:cNvSpPr txBox="1"/>
      </xdr:nvSpPr>
      <xdr:spPr>
        <a:xfrm>
          <a:off x="10528300" y="167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166605</xdr:rowOff>
    </xdr:from>
    <xdr:to>
      <xdr:col>14</xdr:col>
      <xdr:colOff>79375</xdr:colOff>
      <xdr:row>98</xdr:row>
      <xdr:rowOff>96755</xdr:rowOff>
    </xdr:to>
    <xdr:sp macro="" textlink="">
      <xdr:nvSpPr>
        <xdr:cNvPr id="463" name="円/楕円 462"/>
        <xdr:cNvSpPr/>
      </xdr:nvSpPr>
      <xdr:spPr>
        <a:xfrm>
          <a:off x="9588500" y="167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87882</xdr:rowOff>
    </xdr:from>
    <xdr:ext cx="534377" cy="259045"/>
    <xdr:sp macro="" textlink="">
      <xdr:nvSpPr>
        <xdr:cNvPr id="464" name="テキスト ボックス 463"/>
        <xdr:cNvSpPr txBox="1"/>
      </xdr:nvSpPr>
      <xdr:spPr>
        <a:xfrm>
          <a:off x="9372111" y="1688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154508</xdr:rowOff>
    </xdr:from>
    <xdr:to>
      <xdr:col>12</xdr:col>
      <xdr:colOff>561975</xdr:colOff>
      <xdr:row>98</xdr:row>
      <xdr:rowOff>84658</xdr:rowOff>
    </xdr:to>
    <xdr:sp macro="" textlink="">
      <xdr:nvSpPr>
        <xdr:cNvPr id="465" name="円/楕円 464"/>
        <xdr:cNvSpPr/>
      </xdr:nvSpPr>
      <xdr:spPr>
        <a:xfrm>
          <a:off x="8699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75785</xdr:rowOff>
    </xdr:from>
    <xdr:ext cx="534377" cy="259045"/>
    <xdr:sp macro="" textlink="">
      <xdr:nvSpPr>
        <xdr:cNvPr id="466" name="テキスト ボックス 465"/>
        <xdr:cNvSpPr txBox="1"/>
      </xdr:nvSpPr>
      <xdr:spPr>
        <a:xfrm>
          <a:off x="8483111" y="16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7" name="直線コネクタ 47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8" name="テキスト ボックス 47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9" name="直線コネクタ 47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80" name="テキスト ボックス 479"/>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1" name="直線コネクタ 48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82" name="テキスト ボックス 481"/>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3" name="直線コネクタ 48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4" name="テキスト ボックス 483"/>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5" name="直線コネクタ 48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6" name="テキスト ボックス 48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7" name="直線コネクタ 48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8" name="テキスト ボックス 487"/>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90" name="テキスト ボックス 489"/>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136604</xdr:rowOff>
    </xdr:from>
    <xdr:to>
      <xdr:col>23</xdr:col>
      <xdr:colOff>516889</xdr:colOff>
      <xdr:row>39</xdr:row>
      <xdr:rowOff>98878</xdr:rowOff>
    </xdr:to>
    <xdr:cxnSp macro="">
      <xdr:nvCxnSpPr>
        <xdr:cNvPr id="492" name="直線コネクタ 491"/>
        <xdr:cNvCxnSpPr/>
      </xdr:nvCxnSpPr>
      <xdr:spPr>
        <a:xfrm flipV="1">
          <a:off x="16317595" y="5965904"/>
          <a:ext cx="1269" cy="819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144163</xdr:rowOff>
    </xdr:from>
    <xdr:ext cx="249299" cy="259045"/>
    <xdr:sp macro="" textlink="">
      <xdr:nvSpPr>
        <xdr:cNvPr id="493" name="災害復旧事業費最小値テキスト"/>
        <xdr:cNvSpPr txBox="1"/>
      </xdr:nvSpPr>
      <xdr:spPr>
        <a:xfrm>
          <a:off x="16370300" y="68307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4" name="直線コネクタ 49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83281</xdr:rowOff>
    </xdr:from>
    <xdr:ext cx="599010" cy="259045"/>
    <xdr:sp macro="" textlink="">
      <xdr:nvSpPr>
        <xdr:cNvPr id="495" name="災害復旧事業費最大値テキスト"/>
        <xdr:cNvSpPr txBox="1"/>
      </xdr:nvSpPr>
      <xdr:spPr>
        <a:xfrm>
          <a:off x="16370300" y="57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34</xdr:row>
      <xdr:rowOff>136604</xdr:rowOff>
    </xdr:from>
    <xdr:to>
      <xdr:col>23</xdr:col>
      <xdr:colOff>606425</xdr:colOff>
      <xdr:row>34</xdr:row>
      <xdr:rowOff>136604</xdr:rowOff>
    </xdr:to>
    <xdr:cxnSp macro="">
      <xdr:nvCxnSpPr>
        <xdr:cNvPr id="496" name="直線コネクタ 495"/>
        <xdr:cNvCxnSpPr/>
      </xdr:nvCxnSpPr>
      <xdr:spPr>
        <a:xfrm>
          <a:off x="16230600" y="596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136604</xdr:rowOff>
    </xdr:from>
    <xdr:to>
      <xdr:col>23</xdr:col>
      <xdr:colOff>517525</xdr:colOff>
      <xdr:row>36</xdr:row>
      <xdr:rowOff>122671</xdr:rowOff>
    </xdr:to>
    <xdr:cxnSp macro="">
      <xdr:nvCxnSpPr>
        <xdr:cNvPr id="497" name="直線コネクタ 496"/>
        <xdr:cNvCxnSpPr/>
      </xdr:nvCxnSpPr>
      <xdr:spPr>
        <a:xfrm flipV="1">
          <a:off x="15481300" y="5965904"/>
          <a:ext cx="838200" cy="3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17164</xdr:rowOff>
    </xdr:from>
    <xdr:ext cx="469744" cy="259045"/>
    <xdr:sp macro="" textlink="">
      <xdr:nvSpPr>
        <xdr:cNvPr id="498" name="災害復旧事業費平均値テキスト"/>
        <xdr:cNvSpPr txBox="1"/>
      </xdr:nvSpPr>
      <xdr:spPr>
        <a:xfrm>
          <a:off x="16370300" y="6703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38737</xdr:rowOff>
    </xdr:from>
    <xdr:to>
      <xdr:col>23</xdr:col>
      <xdr:colOff>568325</xdr:colOff>
      <xdr:row>39</xdr:row>
      <xdr:rowOff>140337</xdr:rowOff>
    </xdr:to>
    <xdr:sp macro="" textlink="">
      <xdr:nvSpPr>
        <xdr:cNvPr id="499" name="フローチャート : 判断 498"/>
        <xdr:cNvSpPr/>
      </xdr:nvSpPr>
      <xdr:spPr>
        <a:xfrm>
          <a:off x="16268700" y="672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122671</xdr:rowOff>
    </xdr:from>
    <xdr:to>
      <xdr:col>22</xdr:col>
      <xdr:colOff>365125</xdr:colOff>
      <xdr:row>38</xdr:row>
      <xdr:rowOff>18202</xdr:rowOff>
    </xdr:to>
    <xdr:cxnSp macro="">
      <xdr:nvCxnSpPr>
        <xdr:cNvPr id="500" name="直線コネクタ 499"/>
        <xdr:cNvCxnSpPr/>
      </xdr:nvCxnSpPr>
      <xdr:spPr>
        <a:xfrm flipV="1">
          <a:off x="14592300" y="6294871"/>
          <a:ext cx="889000" cy="2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35804</xdr:rowOff>
    </xdr:from>
    <xdr:to>
      <xdr:col>22</xdr:col>
      <xdr:colOff>415925</xdr:colOff>
      <xdr:row>39</xdr:row>
      <xdr:rowOff>137404</xdr:rowOff>
    </xdr:to>
    <xdr:sp macro="" textlink="">
      <xdr:nvSpPr>
        <xdr:cNvPr id="501" name="フローチャート : 判断 500"/>
        <xdr:cNvSpPr/>
      </xdr:nvSpPr>
      <xdr:spPr>
        <a:xfrm>
          <a:off x="15430500" y="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128531</xdr:rowOff>
    </xdr:from>
    <xdr:ext cx="469744" cy="259045"/>
    <xdr:sp macro="" textlink="">
      <xdr:nvSpPr>
        <xdr:cNvPr id="502" name="テキスト ボックス 501"/>
        <xdr:cNvSpPr txBox="1"/>
      </xdr:nvSpPr>
      <xdr:spPr>
        <a:xfrm>
          <a:off x="15246427" y="681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82645</xdr:rowOff>
    </xdr:from>
    <xdr:to>
      <xdr:col>21</xdr:col>
      <xdr:colOff>161925</xdr:colOff>
      <xdr:row>38</xdr:row>
      <xdr:rowOff>18202</xdr:rowOff>
    </xdr:to>
    <xdr:cxnSp macro="">
      <xdr:nvCxnSpPr>
        <xdr:cNvPr id="503" name="直線コネクタ 502"/>
        <xdr:cNvCxnSpPr/>
      </xdr:nvCxnSpPr>
      <xdr:spPr>
        <a:xfrm>
          <a:off x="13703300" y="5226145"/>
          <a:ext cx="889000" cy="130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42314</xdr:rowOff>
    </xdr:from>
    <xdr:to>
      <xdr:col>21</xdr:col>
      <xdr:colOff>212725</xdr:colOff>
      <xdr:row>39</xdr:row>
      <xdr:rowOff>143914</xdr:rowOff>
    </xdr:to>
    <xdr:sp macro="" textlink="">
      <xdr:nvSpPr>
        <xdr:cNvPr id="504" name="フローチャート : 判断 503"/>
        <xdr:cNvSpPr/>
      </xdr:nvSpPr>
      <xdr:spPr>
        <a:xfrm>
          <a:off x="14541500" y="67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135041</xdr:rowOff>
    </xdr:from>
    <xdr:ext cx="469744" cy="259045"/>
    <xdr:sp macro="" textlink="">
      <xdr:nvSpPr>
        <xdr:cNvPr id="505" name="テキスト ボックス 504"/>
        <xdr:cNvSpPr txBox="1"/>
      </xdr:nvSpPr>
      <xdr:spPr>
        <a:xfrm>
          <a:off x="14357427" y="68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82645</xdr:rowOff>
    </xdr:from>
    <xdr:to>
      <xdr:col>19</xdr:col>
      <xdr:colOff>644525</xdr:colOff>
      <xdr:row>30</xdr:row>
      <xdr:rowOff>130028</xdr:rowOff>
    </xdr:to>
    <xdr:cxnSp macro="">
      <xdr:nvCxnSpPr>
        <xdr:cNvPr id="506" name="直線コネクタ 505"/>
        <xdr:cNvCxnSpPr/>
      </xdr:nvCxnSpPr>
      <xdr:spPr>
        <a:xfrm flipV="1">
          <a:off x="12814300" y="5226145"/>
          <a:ext cx="889000" cy="4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42620</xdr:rowOff>
    </xdr:from>
    <xdr:to>
      <xdr:col>20</xdr:col>
      <xdr:colOff>9525</xdr:colOff>
      <xdr:row>39</xdr:row>
      <xdr:rowOff>144220</xdr:rowOff>
    </xdr:to>
    <xdr:sp macro="" textlink="">
      <xdr:nvSpPr>
        <xdr:cNvPr id="507" name="フローチャート : 判断 506"/>
        <xdr:cNvSpPr/>
      </xdr:nvSpPr>
      <xdr:spPr>
        <a:xfrm>
          <a:off x="13652500" y="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135347</xdr:rowOff>
    </xdr:from>
    <xdr:ext cx="469744" cy="259045"/>
    <xdr:sp macro="" textlink="">
      <xdr:nvSpPr>
        <xdr:cNvPr id="508" name="テキスト ボックス 507"/>
        <xdr:cNvSpPr txBox="1"/>
      </xdr:nvSpPr>
      <xdr:spPr>
        <a:xfrm>
          <a:off x="13468427" y="68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23277</xdr:rowOff>
    </xdr:from>
    <xdr:to>
      <xdr:col>18</xdr:col>
      <xdr:colOff>492125</xdr:colOff>
      <xdr:row>39</xdr:row>
      <xdr:rowOff>124877</xdr:rowOff>
    </xdr:to>
    <xdr:sp macro="" textlink="">
      <xdr:nvSpPr>
        <xdr:cNvPr id="509" name="フローチャート : 判断 508"/>
        <xdr:cNvSpPr/>
      </xdr:nvSpPr>
      <xdr:spPr>
        <a:xfrm>
          <a:off x="12763500" y="67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116004</xdr:rowOff>
    </xdr:from>
    <xdr:ext cx="534377" cy="259045"/>
    <xdr:sp macro="" textlink="">
      <xdr:nvSpPr>
        <xdr:cNvPr id="510" name="テキスト ボックス 509"/>
        <xdr:cNvSpPr txBox="1"/>
      </xdr:nvSpPr>
      <xdr:spPr>
        <a:xfrm>
          <a:off x="12547111" y="68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85804</xdr:rowOff>
    </xdr:from>
    <xdr:to>
      <xdr:col>23</xdr:col>
      <xdr:colOff>568325</xdr:colOff>
      <xdr:row>35</xdr:row>
      <xdr:rowOff>15954</xdr:rowOff>
    </xdr:to>
    <xdr:sp macro="" textlink="">
      <xdr:nvSpPr>
        <xdr:cNvPr id="516" name="円/楕円 515"/>
        <xdr:cNvSpPr/>
      </xdr:nvSpPr>
      <xdr:spPr>
        <a:xfrm>
          <a:off x="16268700" y="59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38831</xdr:rowOff>
    </xdr:from>
    <xdr:ext cx="599010" cy="259045"/>
    <xdr:sp macro="" textlink="">
      <xdr:nvSpPr>
        <xdr:cNvPr id="517" name="災害復旧事業費該当値テキスト"/>
        <xdr:cNvSpPr txBox="1"/>
      </xdr:nvSpPr>
      <xdr:spPr>
        <a:xfrm>
          <a:off x="16370300" y="58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71871</xdr:rowOff>
    </xdr:from>
    <xdr:to>
      <xdr:col>22</xdr:col>
      <xdr:colOff>415925</xdr:colOff>
      <xdr:row>37</xdr:row>
      <xdr:rowOff>2021</xdr:rowOff>
    </xdr:to>
    <xdr:sp macro="" textlink="">
      <xdr:nvSpPr>
        <xdr:cNvPr id="518" name="円/楕円 517"/>
        <xdr:cNvSpPr/>
      </xdr:nvSpPr>
      <xdr:spPr>
        <a:xfrm>
          <a:off x="15430500" y="62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18548</xdr:rowOff>
    </xdr:from>
    <xdr:ext cx="599010" cy="259045"/>
    <xdr:sp macro="" textlink="">
      <xdr:nvSpPr>
        <xdr:cNvPr id="519" name="テキスト ボックス 518"/>
        <xdr:cNvSpPr txBox="1"/>
      </xdr:nvSpPr>
      <xdr:spPr>
        <a:xfrm>
          <a:off x="15181794" y="60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138852</xdr:rowOff>
    </xdr:from>
    <xdr:to>
      <xdr:col>21</xdr:col>
      <xdr:colOff>212725</xdr:colOff>
      <xdr:row>38</xdr:row>
      <xdr:rowOff>69002</xdr:rowOff>
    </xdr:to>
    <xdr:sp macro="" textlink="">
      <xdr:nvSpPr>
        <xdr:cNvPr id="520" name="円/楕円 519"/>
        <xdr:cNvSpPr/>
      </xdr:nvSpPr>
      <xdr:spPr>
        <a:xfrm>
          <a:off x="14541500" y="64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36</xdr:row>
      <xdr:rowOff>85529</xdr:rowOff>
    </xdr:from>
    <xdr:ext cx="599010" cy="259045"/>
    <xdr:sp macro="" textlink="">
      <xdr:nvSpPr>
        <xdr:cNvPr id="521" name="テキスト ボックス 520"/>
        <xdr:cNvSpPr txBox="1"/>
      </xdr:nvSpPr>
      <xdr:spPr>
        <a:xfrm>
          <a:off x="14292794" y="625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154,408</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31845</xdr:rowOff>
    </xdr:from>
    <xdr:to>
      <xdr:col>20</xdr:col>
      <xdr:colOff>9525</xdr:colOff>
      <xdr:row>30</xdr:row>
      <xdr:rowOff>133445</xdr:rowOff>
    </xdr:to>
    <xdr:sp macro="" textlink="">
      <xdr:nvSpPr>
        <xdr:cNvPr id="522" name="円/楕円 521"/>
        <xdr:cNvSpPr/>
      </xdr:nvSpPr>
      <xdr:spPr>
        <a:xfrm>
          <a:off x="13652500" y="51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28</xdr:row>
      <xdr:rowOff>149972</xdr:rowOff>
    </xdr:from>
    <xdr:ext cx="599010" cy="259045"/>
    <xdr:sp macro="" textlink="">
      <xdr:nvSpPr>
        <xdr:cNvPr id="523" name="テキスト ボックス 522"/>
        <xdr:cNvSpPr txBox="1"/>
      </xdr:nvSpPr>
      <xdr:spPr>
        <a:xfrm>
          <a:off x="13403794" y="495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954,942</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79228</xdr:rowOff>
    </xdr:from>
    <xdr:to>
      <xdr:col>18</xdr:col>
      <xdr:colOff>492125</xdr:colOff>
      <xdr:row>31</xdr:row>
      <xdr:rowOff>9378</xdr:rowOff>
    </xdr:to>
    <xdr:sp macro="" textlink="">
      <xdr:nvSpPr>
        <xdr:cNvPr id="524" name="円/楕円 523"/>
        <xdr:cNvSpPr/>
      </xdr:nvSpPr>
      <xdr:spPr>
        <a:xfrm>
          <a:off x="12763500" y="52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25905</xdr:rowOff>
    </xdr:from>
    <xdr:ext cx="599010" cy="259045"/>
    <xdr:sp macro="" textlink="">
      <xdr:nvSpPr>
        <xdr:cNvPr id="525" name="テキスト ボックス 524"/>
        <xdr:cNvSpPr txBox="1"/>
      </xdr:nvSpPr>
      <xdr:spPr>
        <a:xfrm>
          <a:off x="12514794" y="49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9" name="テキスト ボックス 538"/>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43" name="テキスト ボックス 542"/>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5" name="テキスト ボックス 544"/>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7" name="テキスト ボックス 54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9" name="直線コネクタ 548"/>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2"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5"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6" name="フローチャート : 判断 555"/>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61" name="フローチャート : 判断 560"/>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62" name="テキスト ボックス 561"/>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64" name="フローチャート : 判断 563"/>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5" name="テキスト ボックス 564"/>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6" name="フローチャート : 判断 565"/>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7" name="テキスト ボックス 566"/>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4"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6" name="直線コネクタ 605"/>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7"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8" name="直線コネクタ 607"/>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9"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10" name="直線コネクタ 609"/>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152670</xdr:rowOff>
    </xdr:from>
    <xdr:to>
      <xdr:col>23</xdr:col>
      <xdr:colOff>517525</xdr:colOff>
      <xdr:row>77</xdr:row>
      <xdr:rowOff>2586</xdr:rowOff>
    </xdr:to>
    <xdr:cxnSp macro="">
      <xdr:nvCxnSpPr>
        <xdr:cNvPr id="611" name="直線コネクタ 610"/>
        <xdr:cNvCxnSpPr/>
      </xdr:nvCxnSpPr>
      <xdr:spPr>
        <a:xfrm>
          <a:off x="15481300" y="13182870"/>
          <a:ext cx="838200" cy="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12"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13" name="フローチャート : 判断 612"/>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152670</xdr:rowOff>
    </xdr:from>
    <xdr:to>
      <xdr:col>22</xdr:col>
      <xdr:colOff>365125</xdr:colOff>
      <xdr:row>76</xdr:row>
      <xdr:rowOff>155480</xdr:rowOff>
    </xdr:to>
    <xdr:cxnSp macro="">
      <xdr:nvCxnSpPr>
        <xdr:cNvPr id="614" name="直線コネクタ 613"/>
        <xdr:cNvCxnSpPr/>
      </xdr:nvCxnSpPr>
      <xdr:spPr>
        <a:xfrm flipV="1">
          <a:off x="14592300" y="13182870"/>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5" name="フローチャート : 判断 614"/>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16" name="テキスト ボックス 615"/>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149186</xdr:rowOff>
    </xdr:from>
    <xdr:to>
      <xdr:col>21</xdr:col>
      <xdr:colOff>161925</xdr:colOff>
      <xdr:row>76</xdr:row>
      <xdr:rowOff>155480</xdr:rowOff>
    </xdr:to>
    <xdr:cxnSp macro="">
      <xdr:nvCxnSpPr>
        <xdr:cNvPr id="617" name="直線コネクタ 616"/>
        <xdr:cNvCxnSpPr/>
      </xdr:nvCxnSpPr>
      <xdr:spPr>
        <a:xfrm>
          <a:off x="13703300" y="13179386"/>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8" name="フローチャート : 判断 617"/>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9" name="テキスト ボックス 618"/>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149186</xdr:rowOff>
    </xdr:from>
    <xdr:to>
      <xdr:col>19</xdr:col>
      <xdr:colOff>644525</xdr:colOff>
      <xdr:row>76</xdr:row>
      <xdr:rowOff>161570</xdr:rowOff>
    </xdr:to>
    <xdr:cxnSp macro="">
      <xdr:nvCxnSpPr>
        <xdr:cNvPr id="620" name="直線コネクタ 619"/>
        <xdr:cNvCxnSpPr/>
      </xdr:nvCxnSpPr>
      <xdr:spPr>
        <a:xfrm flipV="1">
          <a:off x="12814300" y="13179386"/>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1" name="フローチャート : 判断 620"/>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2" name="テキスト ボックス 621"/>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3" name="フローチャート : 判断 622"/>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4" name="テキスト ボックス 623"/>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123236</xdr:rowOff>
    </xdr:from>
    <xdr:to>
      <xdr:col>23</xdr:col>
      <xdr:colOff>568325</xdr:colOff>
      <xdr:row>77</xdr:row>
      <xdr:rowOff>53386</xdr:rowOff>
    </xdr:to>
    <xdr:sp macro="" textlink="">
      <xdr:nvSpPr>
        <xdr:cNvPr id="630" name="円/楕円 629"/>
        <xdr:cNvSpPr/>
      </xdr:nvSpPr>
      <xdr:spPr>
        <a:xfrm>
          <a:off x="16268700" y="131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101663</xdr:rowOff>
    </xdr:from>
    <xdr:ext cx="534377" cy="259045"/>
    <xdr:sp macro="" textlink="">
      <xdr:nvSpPr>
        <xdr:cNvPr id="631" name="公債費該当値テキスト"/>
        <xdr:cNvSpPr txBox="1"/>
      </xdr:nvSpPr>
      <xdr:spPr>
        <a:xfrm>
          <a:off x="16370300" y="131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101870</xdr:rowOff>
    </xdr:from>
    <xdr:to>
      <xdr:col>22</xdr:col>
      <xdr:colOff>415925</xdr:colOff>
      <xdr:row>77</xdr:row>
      <xdr:rowOff>32020</xdr:rowOff>
    </xdr:to>
    <xdr:sp macro="" textlink="">
      <xdr:nvSpPr>
        <xdr:cNvPr id="632" name="円/楕円 631"/>
        <xdr:cNvSpPr/>
      </xdr:nvSpPr>
      <xdr:spPr>
        <a:xfrm>
          <a:off x="15430500" y="131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23147</xdr:rowOff>
    </xdr:from>
    <xdr:ext cx="534377" cy="259045"/>
    <xdr:sp macro="" textlink="">
      <xdr:nvSpPr>
        <xdr:cNvPr id="633" name="テキスト ボックス 632"/>
        <xdr:cNvSpPr txBox="1"/>
      </xdr:nvSpPr>
      <xdr:spPr>
        <a:xfrm>
          <a:off x="15214111" y="132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104680</xdr:rowOff>
    </xdr:from>
    <xdr:to>
      <xdr:col>21</xdr:col>
      <xdr:colOff>212725</xdr:colOff>
      <xdr:row>77</xdr:row>
      <xdr:rowOff>34830</xdr:rowOff>
    </xdr:to>
    <xdr:sp macro="" textlink="">
      <xdr:nvSpPr>
        <xdr:cNvPr id="634" name="円/楕円 633"/>
        <xdr:cNvSpPr/>
      </xdr:nvSpPr>
      <xdr:spPr>
        <a:xfrm>
          <a:off x="14541500" y="13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25957</xdr:rowOff>
    </xdr:from>
    <xdr:ext cx="534377" cy="259045"/>
    <xdr:sp macro="" textlink="">
      <xdr:nvSpPr>
        <xdr:cNvPr id="635" name="テキスト ボックス 634"/>
        <xdr:cNvSpPr txBox="1"/>
      </xdr:nvSpPr>
      <xdr:spPr>
        <a:xfrm>
          <a:off x="14325111" y="132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98386</xdr:rowOff>
    </xdr:from>
    <xdr:to>
      <xdr:col>20</xdr:col>
      <xdr:colOff>9525</xdr:colOff>
      <xdr:row>77</xdr:row>
      <xdr:rowOff>28536</xdr:rowOff>
    </xdr:to>
    <xdr:sp macro="" textlink="">
      <xdr:nvSpPr>
        <xdr:cNvPr id="636" name="円/楕円 635"/>
        <xdr:cNvSpPr/>
      </xdr:nvSpPr>
      <xdr:spPr>
        <a:xfrm>
          <a:off x="13652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19663</xdr:rowOff>
    </xdr:from>
    <xdr:ext cx="534377" cy="259045"/>
    <xdr:sp macro="" textlink="">
      <xdr:nvSpPr>
        <xdr:cNvPr id="637" name="テキスト ボックス 636"/>
        <xdr:cNvSpPr txBox="1"/>
      </xdr:nvSpPr>
      <xdr:spPr>
        <a:xfrm>
          <a:off x="13436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110770</xdr:rowOff>
    </xdr:from>
    <xdr:to>
      <xdr:col>18</xdr:col>
      <xdr:colOff>492125</xdr:colOff>
      <xdr:row>77</xdr:row>
      <xdr:rowOff>40920</xdr:rowOff>
    </xdr:to>
    <xdr:sp macro="" textlink="">
      <xdr:nvSpPr>
        <xdr:cNvPr id="638" name="円/楕円 637"/>
        <xdr:cNvSpPr/>
      </xdr:nvSpPr>
      <xdr:spPr>
        <a:xfrm>
          <a:off x="12763500" y="131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32047</xdr:rowOff>
    </xdr:from>
    <xdr:ext cx="534377" cy="259045"/>
    <xdr:sp macro="" textlink="">
      <xdr:nvSpPr>
        <xdr:cNvPr id="639" name="テキスト ボックス 638"/>
        <xdr:cNvSpPr txBox="1"/>
      </xdr:nvSpPr>
      <xdr:spPr>
        <a:xfrm>
          <a:off x="12547111" y="132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144434</xdr:rowOff>
    </xdr:from>
    <xdr:ext cx="685572" cy="259045"/>
    <xdr:sp macro="" textlink="">
      <xdr:nvSpPr>
        <xdr:cNvPr id="653" name="テキスト ボックス 652"/>
        <xdr:cNvSpPr txBox="1"/>
      </xdr:nvSpPr>
      <xdr:spPr>
        <a:xfrm>
          <a:off x="11760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94</xdr:row>
      <xdr:rowOff>160763</xdr:rowOff>
    </xdr:from>
    <xdr:ext cx="685572" cy="259045"/>
    <xdr:sp macro="" textlink="">
      <xdr:nvSpPr>
        <xdr:cNvPr id="655" name="テキスト ボックス 654"/>
        <xdr:cNvSpPr txBox="1"/>
      </xdr:nvSpPr>
      <xdr:spPr>
        <a:xfrm>
          <a:off x="11760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5641</xdr:rowOff>
    </xdr:from>
    <xdr:ext cx="685572" cy="259045"/>
    <xdr:sp macro="" textlink="">
      <xdr:nvSpPr>
        <xdr:cNvPr id="657" name="テキスト ボックス 656"/>
        <xdr:cNvSpPr txBox="1"/>
      </xdr:nvSpPr>
      <xdr:spPr>
        <a:xfrm>
          <a:off x="11760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21970</xdr:rowOff>
    </xdr:from>
    <xdr:ext cx="685572" cy="259045"/>
    <xdr:sp macro="" textlink="">
      <xdr:nvSpPr>
        <xdr:cNvPr id="659" name="テキスト ボックス 658"/>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61" name="テキスト ボックス 66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116286</xdr:rowOff>
    </xdr:from>
    <xdr:to>
      <xdr:col>23</xdr:col>
      <xdr:colOff>516889</xdr:colOff>
      <xdr:row>99</xdr:row>
      <xdr:rowOff>98734</xdr:rowOff>
    </xdr:to>
    <xdr:cxnSp macro="">
      <xdr:nvCxnSpPr>
        <xdr:cNvPr id="665" name="直線コネクタ 664"/>
        <xdr:cNvCxnSpPr/>
      </xdr:nvCxnSpPr>
      <xdr:spPr>
        <a:xfrm flipV="1">
          <a:off x="16317595" y="16746936"/>
          <a:ext cx="1269" cy="325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145960</xdr:rowOff>
    </xdr:from>
    <xdr:ext cx="378565" cy="259045"/>
    <xdr:sp macro="" textlink="">
      <xdr:nvSpPr>
        <xdr:cNvPr id="666" name="積立金最小値テキスト"/>
        <xdr:cNvSpPr txBox="1"/>
      </xdr:nvSpPr>
      <xdr:spPr>
        <a:xfrm>
          <a:off x="16370300" y="1711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98734</xdr:rowOff>
    </xdr:from>
    <xdr:to>
      <xdr:col>23</xdr:col>
      <xdr:colOff>606425</xdr:colOff>
      <xdr:row>99</xdr:row>
      <xdr:rowOff>98734</xdr:rowOff>
    </xdr:to>
    <xdr:cxnSp macro="">
      <xdr:nvCxnSpPr>
        <xdr:cNvPr id="667" name="直線コネクタ 666"/>
        <xdr:cNvCxnSpPr/>
      </xdr:nvCxnSpPr>
      <xdr:spPr>
        <a:xfrm>
          <a:off x="16230600" y="170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62963</xdr:rowOff>
    </xdr:from>
    <xdr:ext cx="599010" cy="259045"/>
    <xdr:sp macro="" textlink="">
      <xdr:nvSpPr>
        <xdr:cNvPr id="668" name="積立金最大値テキスト"/>
        <xdr:cNvSpPr txBox="1"/>
      </xdr:nvSpPr>
      <xdr:spPr>
        <a:xfrm>
          <a:off x="16370300" y="1652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97</xdr:row>
      <xdr:rowOff>116286</xdr:rowOff>
    </xdr:from>
    <xdr:to>
      <xdr:col>23</xdr:col>
      <xdr:colOff>606425</xdr:colOff>
      <xdr:row>97</xdr:row>
      <xdr:rowOff>116286</xdr:rowOff>
    </xdr:to>
    <xdr:cxnSp macro="">
      <xdr:nvCxnSpPr>
        <xdr:cNvPr id="669" name="直線コネクタ 668"/>
        <xdr:cNvCxnSpPr/>
      </xdr:nvCxnSpPr>
      <xdr:spPr>
        <a:xfrm>
          <a:off x="16230600" y="1674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100070</xdr:rowOff>
    </xdr:from>
    <xdr:to>
      <xdr:col>23</xdr:col>
      <xdr:colOff>517525</xdr:colOff>
      <xdr:row>97</xdr:row>
      <xdr:rowOff>116286</xdr:rowOff>
    </xdr:to>
    <xdr:cxnSp macro="">
      <xdr:nvCxnSpPr>
        <xdr:cNvPr id="670" name="直線コネクタ 669"/>
        <xdr:cNvCxnSpPr/>
      </xdr:nvCxnSpPr>
      <xdr:spPr>
        <a:xfrm>
          <a:off x="15481300" y="16387820"/>
          <a:ext cx="838200" cy="3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18959</xdr:rowOff>
    </xdr:from>
    <xdr:ext cx="534377" cy="259045"/>
    <xdr:sp macro="" textlink="">
      <xdr:nvSpPr>
        <xdr:cNvPr id="671" name="積立金平均値テキスト"/>
        <xdr:cNvSpPr txBox="1"/>
      </xdr:nvSpPr>
      <xdr:spPr>
        <a:xfrm>
          <a:off x="16370300" y="16992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40532</xdr:rowOff>
    </xdr:from>
    <xdr:to>
      <xdr:col>23</xdr:col>
      <xdr:colOff>568325</xdr:colOff>
      <xdr:row>99</xdr:row>
      <xdr:rowOff>142132</xdr:rowOff>
    </xdr:to>
    <xdr:sp macro="" textlink="">
      <xdr:nvSpPr>
        <xdr:cNvPr id="672" name="フローチャート : 判断 671"/>
        <xdr:cNvSpPr/>
      </xdr:nvSpPr>
      <xdr:spPr>
        <a:xfrm>
          <a:off x="16268700" y="170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100070</xdr:rowOff>
    </xdr:from>
    <xdr:to>
      <xdr:col>22</xdr:col>
      <xdr:colOff>365125</xdr:colOff>
      <xdr:row>98</xdr:row>
      <xdr:rowOff>18489</xdr:rowOff>
    </xdr:to>
    <xdr:cxnSp macro="">
      <xdr:nvCxnSpPr>
        <xdr:cNvPr id="673" name="直線コネクタ 672"/>
        <xdr:cNvCxnSpPr/>
      </xdr:nvCxnSpPr>
      <xdr:spPr>
        <a:xfrm flipV="1">
          <a:off x="14592300" y="16387820"/>
          <a:ext cx="889000" cy="4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30054</xdr:rowOff>
    </xdr:from>
    <xdr:to>
      <xdr:col>22</xdr:col>
      <xdr:colOff>415925</xdr:colOff>
      <xdr:row>99</xdr:row>
      <xdr:rowOff>131654</xdr:rowOff>
    </xdr:to>
    <xdr:sp macro="" textlink="">
      <xdr:nvSpPr>
        <xdr:cNvPr id="674" name="フローチャート : 判断 673"/>
        <xdr:cNvSpPr/>
      </xdr:nvSpPr>
      <xdr:spPr>
        <a:xfrm>
          <a:off x="15430500" y="1700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122781</xdr:rowOff>
    </xdr:from>
    <xdr:ext cx="534377" cy="259045"/>
    <xdr:sp macro="" textlink="">
      <xdr:nvSpPr>
        <xdr:cNvPr id="675" name="テキスト ボックス 674"/>
        <xdr:cNvSpPr txBox="1"/>
      </xdr:nvSpPr>
      <xdr:spPr>
        <a:xfrm>
          <a:off x="15214111" y="1709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18489</xdr:rowOff>
    </xdr:from>
    <xdr:to>
      <xdr:col>21</xdr:col>
      <xdr:colOff>161925</xdr:colOff>
      <xdr:row>98</xdr:row>
      <xdr:rowOff>100304</xdr:rowOff>
    </xdr:to>
    <xdr:cxnSp macro="">
      <xdr:nvCxnSpPr>
        <xdr:cNvPr id="676" name="直線コネクタ 675"/>
        <xdr:cNvCxnSpPr/>
      </xdr:nvCxnSpPr>
      <xdr:spPr>
        <a:xfrm flipV="1">
          <a:off x="13703300" y="16820589"/>
          <a:ext cx="889000" cy="8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40959</xdr:rowOff>
    </xdr:from>
    <xdr:to>
      <xdr:col>21</xdr:col>
      <xdr:colOff>212725</xdr:colOff>
      <xdr:row>99</xdr:row>
      <xdr:rowOff>142559</xdr:rowOff>
    </xdr:to>
    <xdr:sp macro="" textlink="">
      <xdr:nvSpPr>
        <xdr:cNvPr id="677" name="フローチャート : 判断 676"/>
        <xdr:cNvSpPr/>
      </xdr:nvSpPr>
      <xdr:spPr>
        <a:xfrm>
          <a:off x="14541500" y="17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133686</xdr:rowOff>
    </xdr:from>
    <xdr:ext cx="534377" cy="259045"/>
    <xdr:sp macro="" textlink="">
      <xdr:nvSpPr>
        <xdr:cNvPr id="678" name="テキスト ボックス 677"/>
        <xdr:cNvSpPr txBox="1"/>
      </xdr:nvSpPr>
      <xdr:spPr>
        <a:xfrm>
          <a:off x="14325111" y="171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45993</xdr:rowOff>
    </xdr:from>
    <xdr:to>
      <xdr:col>19</xdr:col>
      <xdr:colOff>644525</xdr:colOff>
      <xdr:row>98</xdr:row>
      <xdr:rowOff>100304</xdr:rowOff>
    </xdr:to>
    <xdr:cxnSp macro="">
      <xdr:nvCxnSpPr>
        <xdr:cNvPr id="679" name="直線コネクタ 678"/>
        <xdr:cNvCxnSpPr/>
      </xdr:nvCxnSpPr>
      <xdr:spPr>
        <a:xfrm>
          <a:off x="12814300" y="15476493"/>
          <a:ext cx="889000" cy="142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41247</xdr:rowOff>
    </xdr:from>
    <xdr:to>
      <xdr:col>20</xdr:col>
      <xdr:colOff>9525</xdr:colOff>
      <xdr:row>99</xdr:row>
      <xdr:rowOff>142847</xdr:rowOff>
    </xdr:to>
    <xdr:sp macro="" textlink="">
      <xdr:nvSpPr>
        <xdr:cNvPr id="680" name="フローチャート : 判断 679"/>
        <xdr:cNvSpPr/>
      </xdr:nvSpPr>
      <xdr:spPr>
        <a:xfrm>
          <a:off x="13652500" y="170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133974</xdr:rowOff>
    </xdr:from>
    <xdr:ext cx="534377" cy="259045"/>
    <xdr:sp macro="" textlink="">
      <xdr:nvSpPr>
        <xdr:cNvPr id="681" name="テキスト ボックス 680"/>
        <xdr:cNvSpPr txBox="1"/>
      </xdr:nvSpPr>
      <xdr:spPr>
        <a:xfrm>
          <a:off x="13436111" y="171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14776</xdr:rowOff>
    </xdr:from>
    <xdr:to>
      <xdr:col>18</xdr:col>
      <xdr:colOff>492125</xdr:colOff>
      <xdr:row>99</xdr:row>
      <xdr:rowOff>116376</xdr:rowOff>
    </xdr:to>
    <xdr:sp macro="" textlink="">
      <xdr:nvSpPr>
        <xdr:cNvPr id="682" name="フローチャート : 判断 681"/>
        <xdr:cNvSpPr/>
      </xdr:nvSpPr>
      <xdr:spPr>
        <a:xfrm>
          <a:off x="12763500" y="1698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99</xdr:row>
      <xdr:rowOff>107503</xdr:rowOff>
    </xdr:from>
    <xdr:ext cx="599010" cy="259045"/>
    <xdr:sp macro="" textlink="">
      <xdr:nvSpPr>
        <xdr:cNvPr id="683" name="テキスト ボックス 682"/>
        <xdr:cNvSpPr txBox="1"/>
      </xdr:nvSpPr>
      <xdr:spPr>
        <a:xfrm>
          <a:off x="12514794" y="1708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65486</xdr:rowOff>
    </xdr:from>
    <xdr:to>
      <xdr:col>23</xdr:col>
      <xdr:colOff>568325</xdr:colOff>
      <xdr:row>97</xdr:row>
      <xdr:rowOff>167086</xdr:rowOff>
    </xdr:to>
    <xdr:sp macro="" textlink="">
      <xdr:nvSpPr>
        <xdr:cNvPr id="689" name="円/楕円 688"/>
        <xdr:cNvSpPr/>
      </xdr:nvSpPr>
      <xdr:spPr>
        <a:xfrm>
          <a:off x="16268700" y="166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18513</xdr:rowOff>
    </xdr:from>
    <xdr:ext cx="599010" cy="259045"/>
    <xdr:sp macro="" textlink="">
      <xdr:nvSpPr>
        <xdr:cNvPr id="690" name="積立金該当値テキスト"/>
        <xdr:cNvSpPr txBox="1"/>
      </xdr:nvSpPr>
      <xdr:spPr>
        <a:xfrm>
          <a:off x="16370300" y="1664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996,695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49270</xdr:rowOff>
    </xdr:from>
    <xdr:to>
      <xdr:col>22</xdr:col>
      <xdr:colOff>415925</xdr:colOff>
      <xdr:row>95</xdr:row>
      <xdr:rowOff>150870</xdr:rowOff>
    </xdr:to>
    <xdr:sp macro="" textlink="">
      <xdr:nvSpPr>
        <xdr:cNvPr id="691" name="円/楕円 690"/>
        <xdr:cNvSpPr/>
      </xdr:nvSpPr>
      <xdr:spPr>
        <a:xfrm>
          <a:off x="15430500" y="163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93</xdr:row>
      <xdr:rowOff>167397</xdr:rowOff>
    </xdr:from>
    <xdr:ext cx="690189" cy="259045"/>
    <xdr:sp macro="" textlink="">
      <xdr:nvSpPr>
        <xdr:cNvPr id="692" name="テキスト ボックス 691"/>
        <xdr:cNvSpPr txBox="1"/>
      </xdr:nvSpPr>
      <xdr:spPr>
        <a:xfrm>
          <a:off x="15136204" y="16112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2,096,351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139139</xdr:rowOff>
    </xdr:from>
    <xdr:to>
      <xdr:col>21</xdr:col>
      <xdr:colOff>212725</xdr:colOff>
      <xdr:row>98</xdr:row>
      <xdr:rowOff>69289</xdr:rowOff>
    </xdr:to>
    <xdr:sp macro="" textlink="">
      <xdr:nvSpPr>
        <xdr:cNvPr id="693" name="円/楕円 692"/>
        <xdr:cNvSpPr/>
      </xdr:nvSpPr>
      <xdr:spPr>
        <a:xfrm>
          <a:off x="14541500" y="167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85816</xdr:rowOff>
    </xdr:from>
    <xdr:ext cx="599010" cy="259045"/>
    <xdr:sp macro="" textlink="">
      <xdr:nvSpPr>
        <xdr:cNvPr id="694" name="テキスト ボックス 693"/>
        <xdr:cNvSpPr txBox="1"/>
      </xdr:nvSpPr>
      <xdr:spPr>
        <a:xfrm>
          <a:off x="14292794" y="1654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49504</xdr:rowOff>
    </xdr:from>
    <xdr:to>
      <xdr:col>20</xdr:col>
      <xdr:colOff>9525</xdr:colOff>
      <xdr:row>98</xdr:row>
      <xdr:rowOff>151104</xdr:rowOff>
    </xdr:to>
    <xdr:sp macro="" textlink="">
      <xdr:nvSpPr>
        <xdr:cNvPr id="695" name="円/楕円 694"/>
        <xdr:cNvSpPr/>
      </xdr:nvSpPr>
      <xdr:spPr>
        <a:xfrm>
          <a:off x="13652500" y="168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167631</xdr:rowOff>
    </xdr:from>
    <xdr:ext cx="599010" cy="259045"/>
    <xdr:sp macro="" textlink="">
      <xdr:nvSpPr>
        <xdr:cNvPr id="696" name="テキスト ボックス 695"/>
        <xdr:cNvSpPr txBox="1"/>
      </xdr:nvSpPr>
      <xdr:spPr>
        <a:xfrm>
          <a:off x="13403794" y="1662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520,637</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166643</xdr:rowOff>
    </xdr:from>
    <xdr:to>
      <xdr:col>18</xdr:col>
      <xdr:colOff>492125</xdr:colOff>
      <xdr:row>90</xdr:row>
      <xdr:rowOff>96793</xdr:rowOff>
    </xdr:to>
    <xdr:sp macro="" textlink="">
      <xdr:nvSpPr>
        <xdr:cNvPr id="697" name="円/楕円 696"/>
        <xdr:cNvSpPr/>
      </xdr:nvSpPr>
      <xdr:spPr>
        <a:xfrm>
          <a:off x="12763500" y="154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88</xdr:row>
      <xdr:rowOff>113320</xdr:rowOff>
    </xdr:from>
    <xdr:ext cx="690189" cy="259045"/>
    <xdr:sp macro="" textlink="">
      <xdr:nvSpPr>
        <xdr:cNvPr id="698" name="テキスト ボックス 697"/>
        <xdr:cNvSpPr txBox="1"/>
      </xdr:nvSpPr>
      <xdr:spPr>
        <a:xfrm>
          <a:off x="12469204" y="152009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22" name="直線コネクタ 721"/>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25"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26" name="直線コネクタ 725"/>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56070</xdr:rowOff>
    </xdr:from>
    <xdr:to>
      <xdr:col>32</xdr:col>
      <xdr:colOff>187325</xdr:colOff>
      <xdr:row>39</xdr:row>
      <xdr:rowOff>16561</xdr:rowOff>
    </xdr:to>
    <xdr:cxnSp macro="">
      <xdr:nvCxnSpPr>
        <xdr:cNvPr id="727" name="直線コネクタ 726"/>
        <xdr:cNvCxnSpPr/>
      </xdr:nvCxnSpPr>
      <xdr:spPr>
        <a:xfrm>
          <a:off x="21323300" y="6571170"/>
          <a:ext cx="8382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28"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9" name="フローチャート : 判断 728"/>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56070</xdr:rowOff>
    </xdr:from>
    <xdr:to>
      <xdr:col>31</xdr:col>
      <xdr:colOff>34925</xdr:colOff>
      <xdr:row>39</xdr:row>
      <xdr:rowOff>44450</xdr:rowOff>
    </xdr:to>
    <xdr:cxnSp macro="">
      <xdr:nvCxnSpPr>
        <xdr:cNvPr id="730" name="直線コネクタ 729"/>
        <xdr:cNvCxnSpPr/>
      </xdr:nvCxnSpPr>
      <xdr:spPr>
        <a:xfrm flipV="1">
          <a:off x="20434300" y="6571170"/>
          <a:ext cx="889000" cy="1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31" name="フローチャート : 判断 730"/>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32" name="テキスト ボックス 731"/>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34" name="フローチャート : 判断 733"/>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73753</xdr:rowOff>
    </xdr:from>
    <xdr:ext cx="378565" cy="259045"/>
    <xdr:sp macro="" textlink="">
      <xdr:nvSpPr>
        <xdr:cNvPr id="735" name="テキスト ボックス 734"/>
        <xdr:cNvSpPr txBox="1"/>
      </xdr:nvSpPr>
      <xdr:spPr>
        <a:xfrm>
          <a:off x="20245017" y="64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125755</xdr:rowOff>
    </xdr:from>
    <xdr:to>
      <xdr:col>28</xdr:col>
      <xdr:colOff>314325</xdr:colOff>
      <xdr:row>39</xdr:row>
      <xdr:rowOff>44450</xdr:rowOff>
    </xdr:to>
    <xdr:cxnSp macro="">
      <xdr:nvCxnSpPr>
        <xdr:cNvPr id="736" name="直線コネクタ 735"/>
        <xdr:cNvCxnSpPr/>
      </xdr:nvCxnSpPr>
      <xdr:spPr>
        <a:xfrm>
          <a:off x="18656300" y="6640855"/>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37" name="フローチャート : 判断 736"/>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75468</xdr:rowOff>
    </xdr:from>
    <xdr:ext cx="378565" cy="259045"/>
    <xdr:sp macro="" textlink="">
      <xdr:nvSpPr>
        <xdr:cNvPr id="738" name="テキスト ボックス 737"/>
        <xdr:cNvSpPr txBox="1"/>
      </xdr:nvSpPr>
      <xdr:spPr>
        <a:xfrm>
          <a:off x="19356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9" name="フローチャート : 判断 738"/>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36009</xdr:rowOff>
    </xdr:from>
    <xdr:ext cx="469744" cy="259045"/>
    <xdr:sp macro="" textlink="">
      <xdr:nvSpPr>
        <xdr:cNvPr id="740" name="テキスト ボックス 739"/>
        <xdr:cNvSpPr txBox="1"/>
      </xdr:nvSpPr>
      <xdr:spPr>
        <a:xfrm>
          <a:off x="18421427" y="67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137211</xdr:rowOff>
    </xdr:from>
    <xdr:to>
      <xdr:col>32</xdr:col>
      <xdr:colOff>238125</xdr:colOff>
      <xdr:row>39</xdr:row>
      <xdr:rowOff>67361</xdr:rowOff>
    </xdr:to>
    <xdr:sp macro="" textlink="">
      <xdr:nvSpPr>
        <xdr:cNvPr id="746" name="円/楕円 745"/>
        <xdr:cNvSpPr/>
      </xdr:nvSpPr>
      <xdr:spPr>
        <a:xfrm>
          <a:off x="22110700" y="66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52138</xdr:rowOff>
    </xdr:from>
    <xdr:ext cx="378565" cy="259045"/>
    <xdr:sp macro="" textlink="">
      <xdr:nvSpPr>
        <xdr:cNvPr id="747" name="投資及び出資金該当値テキスト"/>
        <xdr:cNvSpPr txBox="1"/>
      </xdr:nvSpPr>
      <xdr:spPr>
        <a:xfrm>
          <a:off x="22212300" y="6567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5270</xdr:rowOff>
    </xdr:from>
    <xdr:to>
      <xdr:col>31</xdr:col>
      <xdr:colOff>85725</xdr:colOff>
      <xdr:row>38</xdr:row>
      <xdr:rowOff>106870</xdr:rowOff>
    </xdr:to>
    <xdr:sp macro="" textlink="">
      <xdr:nvSpPr>
        <xdr:cNvPr id="748" name="円/楕円 747"/>
        <xdr:cNvSpPr/>
      </xdr:nvSpPr>
      <xdr:spPr>
        <a:xfrm>
          <a:off x="21272500" y="65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123398</xdr:rowOff>
    </xdr:from>
    <xdr:ext cx="469744" cy="259045"/>
    <xdr:sp macro="" textlink="">
      <xdr:nvSpPr>
        <xdr:cNvPr id="749" name="テキスト ボックス 748"/>
        <xdr:cNvSpPr txBox="1"/>
      </xdr:nvSpPr>
      <xdr:spPr>
        <a:xfrm>
          <a:off x="21088427" y="62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0" name="円/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1" name="テキスト ボックス 75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2" name="円/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3" name="テキスト ボックス 75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74955</xdr:rowOff>
    </xdr:from>
    <xdr:to>
      <xdr:col>27</xdr:col>
      <xdr:colOff>161925</xdr:colOff>
      <xdr:row>39</xdr:row>
      <xdr:rowOff>5105</xdr:rowOff>
    </xdr:to>
    <xdr:sp macro="" textlink="">
      <xdr:nvSpPr>
        <xdr:cNvPr id="754" name="円/楕円 753"/>
        <xdr:cNvSpPr/>
      </xdr:nvSpPr>
      <xdr:spPr>
        <a:xfrm>
          <a:off x="18605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21633</xdr:rowOff>
    </xdr:from>
    <xdr:ext cx="469744" cy="259045"/>
    <xdr:sp macro="" textlink="">
      <xdr:nvSpPr>
        <xdr:cNvPr id="755" name="テキスト ボックス 754"/>
        <xdr:cNvSpPr txBox="1"/>
      </xdr:nvSpPr>
      <xdr:spPr>
        <a:xfrm>
          <a:off x="18421427" y="63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81" name="直線コネクタ 780"/>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84"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85" name="直線コネクタ 784"/>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159849</xdr:rowOff>
    </xdr:from>
    <xdr:to>
      <xdr:col>32</xdr:col>
      <xdr:colOff>187325</xdr:colOff>
      <xdr:row>58</xdr:row>
      <xdr:rowOff>17530</xdr:rowOff>
    </xdr:to>
    <xdr:cxnSp macro="">
      <xdr:nvCxnSpPr>
        <xdr:cNvPr id="786" name="直線コネクタ 785"/>
        <xdr:cNvCxnSpPr/>
      </xdr:nvCxnSpPr>
      <xdr:spPr>
        <a:xfrm>
          <a:off x="21323300" y="9932499"/>
          <a:ext cx="8382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87"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88" name="フローチャート : 判断 787"/>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159849</xdr:rowOff>
    </xdr:from>
    <xdr:to>
      <xdr:col>31</xdr:col>
      <xdr:colOff>34925</xdr:colOff>
      <xdr:row>58</xdr:row>
      <xdr:rowOff>45484</xdr:rowOff>
    </xdr:to>
    <xdr:cxnSp macro="">
      <xdr:nvCxnSpPr>
        <xdr:cNvPr id="789" name="直線コネクタ 788"/>
        <xdr:cNvCxnSpPr/>
      </xdr:nvCxnSpPr>
      <xdr:spPr>
        <a:xfrm flipV="1">
          <a:off x="20434300" y="9932499"/>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90" name="フローチャート : 判断 789"/>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91" name="テキスト ボックス 790"/>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103679</xdr:rowOff>
    </xdr:from>
    <xdr:to>
      <xdr:col>29</xdr:col>
      <xdr:colOff>517525</xdr:colOff>
      <xdr:row>58</xdr:row>
      <xdr:rowOff>45484</xdr:rowOff>
    </xdr:to>
    <xdr:cxnSp macro="">
      <xdr:nvCxnSpPr>
        <xdr:cNvPr id="792" name="直線コネクタ 791"/>
        <xdr:cNvCxnSpPr/>
      </xdr:nvCxnSpPr>
      <xdr:spPr>
        <a:xfrm>
          <a:off x="19545300" y="9876329"/>
          <a:ext cx="889000" cy="1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93" name="フローチャート : 判断 792"/>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94" name="テキスト ボックス 793"/>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91205</xdr:rowOff>
    </xdr:from>
    <xdr:to>
      <xdr:col>28</xdr:col>
      <xdr:colOff>314325</xdr:colOff>
      <xdr:row>57</xdr:row>
      <xdr:rowOff>103679</xdr:rowOff>
    </xdr:to>
    <xdr:cxnSp macro="">
      <xdr:nvCxnSpPr>
        <xdr:cNvPr id="795" name="直線コネクタ 794"/>
        <xdr:cNvCxnSpPr/>
      </xdr:nvCxnSpPr>
      <xdr:spPr>
        <a:xfrm>
          <a:off x="18656300" y="9863855"/>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96" name="フローチャート : 判断 795"/>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14586</xdr:rowOff>
    </xdr:from>
    <xdr:ext cx="469744" cy="259045"/>
    <xdr:sp macro="" textlink="">
      <xdr:nvSpPr>
        <xdr:cNvPr id="797" name="テキスト ボックス 796"/>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8" name="フローチャート : 判断 797"/>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99" name="テキスト ボックス 798"/>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138180</xdr:rowOff>
    </xdr:from>
    <xdr:to>
      <xdr:col>32</xdr:col>
      <xdr:colOff>238125</xdr:colOff>
      <xdr:row>58</xdr:row>
      <xdr:rowOff>68330</xdr:rowOff>
    </xdr:to>
    <xdr:sp macro="" textlink="">
      <xdr:nvSpPr>
        <xdr:cNvPr id="805" name="円/楕円 804"/>
        <xdr:cNvSpPr/>
      </xdr:nvSpPr>
      <xdr:spPr>
        <a:xfrm>
          <a:off x="22110700" y="99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161057</xdr:rowOff>
    </xdr:from>
    <xdr:ext cx="469744" cy="259045"/>
    <xdr:sp macro="" textlink="">
      <xdr:nvSpPr>
        <xdr:cNvPr id="806" name="貸付金該当値テキスト"/>
        <xdr:cNvSpPr txBox="1"/>
      </xdr:nvSpPr>
      <xdr:spPr>
        <a:xfrm>
          <a:off x="22212300" y="976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109049</xdr:rowOff>
    </xdr:from>
    <xdr:to>
      <xdr:col>31</xdr:col>
      <xdr:colOff>85725</xdr:colOff>
      <xdr:row>58</xdr:row>
      <xdr:rowOff>39199</xdr:rowOff>
    </xdr:to>
    <xdr:sp macro="" textlink="">
      <xdr:nvSpPr>
        <xdr:cNvPr id="807" name="円/楕円 806"/>
        <xdr:cNvSpPr/>
      </xdr:nvSpPr>
      <xdr:spPr>
        <a:xfrm>
          <a:off x="21272500" y="9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55726</xdr:rowOff>
    </xdr:from>
    <xdr:ext cx="469744" cy="259045"/>
    <xdr:sp macro="" textlink="">
      <xdr:nvSpPr>
        <xdr:cNvPr id="808" name="テキスト ボックス 807"/>
        <xdr:cNvSpPr txBox="1"/>
      </xdr:nvSpPr>
      <xdr:spPr>
        <a:xfrm>
          <a:off x="21088427" y="965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166134</xdr:rowOff>
    </xdr:from>
    <xdr:to>
      <xdr:col>29</xdr:col>
      <xdr:colOff>568325</xdr:colOff>
      <xdr:row>58</xdr:row>
      <xdr:rowOff>96284</xdr:rowOff>
    </xdr:to>
    <xdr:sp macro="" textlink="">
      <xdr:nvSpPr>
        <xdr:cNvPr id="809" name="円/楕円 808"/>
        <xdr:cNvSpPr/>
      </xdr:nvSpPr>
      <xdr:spPr>
        <a:xfrm>
          <a:off x="20383500" y="99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112811</xdr:rowOff>
    </xdr:from>
    <xdr:ext cx="469744" cy="259045"/>
    <xdr:sp macro="" textlink="">
      <xdr:nvSpPr>
        <xdr:cNvPr id="810" name="テキスト ボックス 809"/>
        <xdr:cNvSpPr txBox="1"/>
      </xdr:nvSpPr>
      <xdr:spPr>
        <a:xfrm>
          <a:off x="20199427" y="971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52879</xdr:rowOff>
    </xdr:from>
    <xdr:to>
      <xdr:col>28</xdr:col>
      <xdr:colOff>365125</xdr:colOff>
      <xdr:row>57</xdr:row>
      <xdr:rowOff>154479</xdr:rowOff>
    </xdr:to>
    <xdr:sp macro="" textlink="">
      <xdr:nvSpPr>
        <xdr:cNvPr id="811" name="円/楕円 810"/>
        <xdr:cNvSpPr/>
      </xdr:nvSpPr>
      <xdr:spPr>
        <a:xfrm>
          <a:off x="19494500" y="98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171006</xdr:rowOff>
    </xdr:from>
    <xdr:ext cx="534377" cy="259045"/>
    <xdr:sp macro="" textlink="">
      <xdr:nvSpPr>
        <xdr:cNvPr id="812" name="テキスト ボックス 811"/>
        <xdr:cNvSpPr txBox="1"/>
      </xdr:nvSpPr>
      <xdr:spPr>
        <a:xfrm>
          <a:off x="19278111" y="960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40405</xdr:rowOff>
    </xdr:from>
    <xdr:to>
      <xdr:col>27</xdr:col>
      <xdr:colOff>161925</xdr:colOff>
      <xdr:row>57</xdr:row>
      <xdr:rowOff>142005</xdr:rowOff>
    </xdr:to>
    <xdr:sp macro="" textlink="">
      <xdr:nvSpPr>
        <xdr:cNvPr id="813" name="円/楕円 812"/>
        <xdr:cNvSpPr/>
      </xdr:nvSpPr>
      <xdr:spPr>
        <a:xfrm>
          <a:off x="18605500" y="98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158532</xdr:rowOff>
    </xdr:from>
    <xdr:ext cx="534377" cy="259045"/>
    <xdr:sp macro="" textlink="">
      <xdr:nvSpPr>
        <xdr:cNvPr id="814" name="テキスト ボックス 813"/>
        <xdr:cNvSpPr txBox="1"/>
      </xdr:nvSpPr>
      <xdr:spPr>
        <a:xfrm>
          <a:off x="18389111" y="958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9" name="直線コネクタ 838"/>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40"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41" name="直線コネクタ 840"/>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42"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43" name="直線コネクタ 842"/>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65748</xdr:rowOff>
    </xdr:from>
    <xdr:to>
      <xdr:col>32</xdr:col>
      <xdr:colOff>187325</xdr:colOff>
      <xdr:row>75</xdr:row>
      <xdr:rowOff>50088</xdr:rowOff>
    </xdr:to>
    <xdr:cxnSp macro="">
      <xdr:nvCxnSpPr>
        <xdr:cNvPr id="844" name="直線コネクタ 843"/>
        <xdr:cNvCxnSpPr/>
      </xdr:nvCxnSpPr>
      <xdr:spPr>
        <a:xfrm flipV="1">
          <a:off x="21323300" y="12753048"/>
          <a:ext cx="838200" cy="1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45"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46" name="フローチャート : 判断 845"/>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50088</xdr:rowOff>
    </xdr:from>
    <xdr:to>
      <xdr:col>31</xdr:col>
      <xdr:colOff>34925</xdr:colOff>
      <xdr:row>75</xdr:row>
      <xdr:rowOff>169557</xdr:rowOff>
    </xdr:to>
    <xdr:cxnSp macro="">
      <xdr:nvCxnSpPr>
        <xdr:cNvPr id="847" name="直線コネクタ 846"/>
        <xdr:cNvCxnSpPr/>
      </xdr:nvCxnSpPr>
      <xdr:spPr>
        <a:xfrm flipV="1">
          <a:off x="20434300" y="12908838"/>
          <a:ext cx="889000" cy="1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48" name="フローチャート : 判断 847"/>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49" name="テキスト ボックス 848"/>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112865</xdr:rowOff>
    </xdr:from>
    <xdr:to>
      <xdr:col>29</xdr:col>
      <xdr:colOff>517525</xdr:colOff>
      <xdr:row>75</xdr:row>
      <xdr:rowOff>169557</xdr:rowOff>
    </xdr:to>
    <xdr:cxnSp macro="">
      <xdr:nvCxnSpPr>
        <xdr:cNvPr id="850" name="直線コネクタ 849"/>
        <xdr:cNvCxnSpPr/>
      </xdr:nvCxnSpPr>
      <xdr:spPr>
        <a:xfrm>
          <a:off x="19545300" y="1297161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51" name="フローチャート : 判断 850"/>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86237</xdr:rowOff>
    </xdr:from>
    <xdr:ext cx="534377" cy="259045"/>
    <xdr:sp macro="" textlink="">
      <xdr:nvSpPr>
        <xdr:cNvPr id="852" name="テキスト ボックス 851"/>
        <xdr:cNvSpPr txBox="1"/>
      </xdr:nvSpPr>
      <xdr:spPr>
        <a:xfrm>
          <a:off x="20167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112865</xdr:rowOff>
    </xdr:from>
    <xdr:to>
      <xdr:col>28</xdr:col>
      <xdr:colOff>314325</xdr:colOff>
      <xdr:row>75</xdr:row>
      <xdr:rowOff>157480</xdr:rowOff>
    </xdr:to>
    <xdr:cxnSp macro="">
      <xdr:nvCxnSpPr>
        <xdr:cNvPr id="853" name="直線コネクタ 852"/>
        <xdr:cNvCxnSpPr/>
      </xdr:nvCxnSpPr>
      <xdr:spPr>
        <a:xfrm flipV="1">
          <a:off x="18656300" y="12971615"/>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54" name="フローチャート : 判断 853"/>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121290</xdr:rowOff>
    </xdr:from>
    <xdr:ext cx="534377" cy="259045"/>
    <xdr:sp macro="" textlink="">
      <xdr:nvSpPr>
        <xdr:cNvPr id="855" name="テキスト ボックス 854"/>
        <xdr:cNvSpPr txBox="1"/>
      </xdr:nvSpPr>
      <xdr:spPr>
        <a:xfrm>
          <a:off x="19278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56" name="フローチャート : 判断 855"/>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116121</xdr:rowOff>
    </xdr:from>
    <xdr:ext cx="534377" cy="259045"/>
    <xdr:sp macro="" textlink="">
      <xdr:nvSpPr>
        <xdr:cNvPr id="857" name="テキスト ボックス 856"/>
        <xdr:cNvSpPr txBox="1"/>
      </xdr:nvSpPr>
      <xdr:spPr>
        <a:xfrm>
          <a:off x="18389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14948</xdr:rowOff>
    </xdr:from>
    <xdr:to>
      <xdr:col>32</xdr:col>
      <xdr:colOff>238125</xdr:colOff>
      <xdr:row>74</xdr:row>
      <xdr:rowOff>116548</xdr:rowOff>
    </xdr:to>
    <xdr:sp macro="" textlink="">
      <xdr:nvSpPr>
        <xdr:cNvPr id="863" name="円/楕円 862"/>
        <xdr:cNvSpPr/>
      </xdr:nvSpPr>
      <xdr:spPr>
        <a:xfrm>
          <a:off x="221107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37825</xdr:rowOff>
    </xdr:from>
    <xdr:ext cx="534377" cy="259045"/>
    <xdr:sp macro="" textlink="">
      <xdr:nvSpPr>
        <xdr:cNvPr id="864" name="繰出金該当値テキスト"/>
        <xdr:cNvSpPr txBox="1"/>
      </xdr:nvSpPr>
      <xdr:spPr>
        <a:xfrm>
          <a:off x="22212300" y="125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95,823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170738</xdr:rowOff>
    </xdr:from>
    <xdr:to>
      <xdr:col>31</xdr:col>
      <xdr:colOff>85725</xdr:colOff>
      <xdr:row>75</xdr:row>
      <xdr:rowOff>100888</xdr:rowOff>
    </xdr:to>
    <xdr:sp macro="" textlink="">
      <xdr:nvSpPr>
        <xdr:cNvPr id="865" name="円/楕円 864"/>
        <xdr:cNvSpPr/>
      </xdr:nvSpPr>
      <xdr:spPr>
        <a:xfrm>
          <a:off x="21272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117415</xdr:rowOff>
    </xdr:from>
    <xdr:ext cx="534377" cy="259045"/>
    <xdr:sp macro="" textlink="">
      <xdr:nvSpPr>
        <xdr:cNvPr id="866" name="テキスト ボックス 865"/>
        <xdr:cNvSpPr txBox="1"/>
      </xdr:nvSpPr>
      <xdr:spPr>
        <a:xfrm>
          <a:off x="21056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118758</xdr:rowOff>
    </xdr:from>
    <xdr:to>
      <xdr:col>29</xdr:col>
      <xdr:colOff>568325</xdr:colOff>
      <xdr:row>76</xdr:row>
      <xdr:rowOff>48909</xdr:rowOff>
    </xdr:to>
    <xdr:sp macro="" textlink="">
      <xdr:nvSpPr>
        <xdr:cNvPr id="867" name="円/楕円 866"/>
        <xdr:cNvSpPr/>
      </xdr:nvSpPr>
      <xdr:spPr>
        <a:xfrm>
          <a:off x="20383500" y="129775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65435</xdr:rowOff>
    </xdr:from>
    <xdr:ext cx="534377" cy="259045"/>
    <xdr:sp macro="" textlink="">
      <xdr:nvSpPr>
        <xdr:cNvPr id="868" name="テキスト ボックス 867"/>
        <xdr:cNvSpPr txBox="1"/>
      </xdr:nvSpPr>
      <xdr:spPr>
        <a:xfrm>
          <a:off x="20167111" y="127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62065</xdr:rowOff>
    </xdr:from>
    <xdr:to>
      <xdr:col>28</xdr:col>
      <xdr:colOff>365125</xdr:colOff>
      <xdr:row>75</xdr:row>
      <xdr:rowOff>163664</xdr:rowOff>
    </xdr:to>
    <xdr:sp macro="" textlink="">
      <xdr:nvSpPr>
        <xdr:cNvPr id="869" name="円/楕円 868"/>
        <xdr:cNvSpPr/>
      </xdr:nvSpPr>
      <xdr:spPr>
        <a:xfrm>
          <a:off x="19494500" y="12920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8742</xdr:rowOff>
    </xdr:from>
    <xdr:ext cx="534377" cy="259045"/>
    <xdr:sp macro="" textlink="">
      <xdr:nvSpPr>
        <xdr:cNvPr id="870" name="テキスト ボックス 869"/>
        <xdr:cNvSpPr txBox="1"/>
      </xdr:nvSpPr>
      <xdr:spPr>
        <a:xfrm>
          <a:off x="19278111" y="126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106680</xdr:rowOff>
    </xdr:from>
    <xdr:to>
      <xdr:col>27</xdr:col>
      <xdr:colOff>161925</xdr:colOff>
      <xdr:row>76</xdr:row>
      <xdr:rowOff>36830</xdr:rowOff>
    </xdr:to>
    <xdr:sp macro="" textlink="">
      <xdr:nvSpPr>
        <xdr:cNvPr id="871" name="円/楕円 870"/>
        <xdr:cNvSpPr/>
      </xdr:nvSpPr>
      <xdr:spPr>
        <a:xfrm>
          <a:off x="186055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53357</xdr:rowOff>
    </xdr:from>
    <xdr:ext cx="534377" cy="259045"/>
    <xdr:sp macro="" textlink="">
      <xdr:nvSpPr>
        <xdr:cNvPr id="872" name="テキスト ボックス 871"/>
        <xdr:cNvSpPr txBox="1"/>
      </xdr:nvSpPr>
      <xdr:spPr>
        <a:xfrm>
          <a:off x="18389111" y="127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４，０５８千円となっている。主な構成項目である普通建設事業費は住民一人当たり１，９５６千円と類似団体と比較してコストが高い状況である。これは、東日本大震災による復興事業に係る普通建設事業費の住民一人当たり１，９２０千円と普通建設事業費の９８．２％を占めている。昨年度実績と比較すると４４９千円程増加している。今後復興事業は終息していく見込みである。また、積立金についても復興交付金基金積立金が主な要因となっていることから復興事業が終息するまでは高い状態で推移していくと見込まれ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岩手県大槌町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12,298
12,270
200.42
51,103,642
49,899,827
319,523
4,231,375
5,991,621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29809</xdr:rowOff>
    </xdr:from>
    <xdr:to>
      <xdr:col>6</xdr:col>
      <xdr:colOff>511175</xdr:colOff>
      <xdr:row>37</xdr:row>
      <xdr:rowOff>78794</xdr:rowOff>
    </xdr:to>
    <xdr:cxnSp macro="">
      <xdr:nvCxnSpPr>
        <xdr:cNvPr id="63" name="直線コネクタ 62"/>
        <xdr:cNvCxnSpPr/>
      </xdr:nvCxnSpPr>
      <xdr:spPr>
        <a:xfrm>
          <a:off x="3797300" y="637345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29809</xdr:rowOff>
    </xdr:from>
    <xdr:to>
      <xdr:col>5</xdr:col>
      <xdr:colOff>358775</xdr:colOff>
      <xdr:row>37</xdr:row>
      <xdr:rowOff>90551</xdr:rowOff>
    </xdr:to>
    <xdr:cxnSp macro="">
      <xdr:nvCxnSpPr>
        <xdr:cNvPr id="66" name="直線コネクタ 65"/>
        <xdr:cNvCxnSpPr/>
      </xdr:nvCxnSpPr>
      <xdr:spPr>
        <a:xfrm flipV="1">
          <a:off x="2908300" y="6373459"/>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90551</xdr:rowOff>
    </xdr:from>
    <xdr:to>
      <xdr:col>4</xdr:col>
      <xdr:colOff>155575</xdr:colOff>
      <xdr:row>37</xdr:row>
      <xdr:rowOff>122392</xdr:rowOff>
    </xdr:to>
    <xdr:cxnSp macro="">
      <xdr:nvCxnSpPr>
        <xdr:cNvPr id="69" name="直線コネクタ 68"/>
        <xdr:cNvCxnSpPr/>
      </xdr:nvCxnSpPr>
      <xdr:spPr>
        <a:xfrm flipV="1">
          <a:off x="2019300" y="6434201"/>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162033</xdr:rowOff>
    </xdr:from>
    <xdr:ext cx="469744" cy="259045"/>
    <xdr:sp macro="" textlink="">
      <xdr:nvSpPr>
        <xdr:cNvPr id="71" name="テキスト ボックス 70"/>
        <xdr:cNvSpPr txBox="1"/>
      </xdr:nvSpPr>
      <xdr:spPr>
        <a:xfrm>
          <a:off x="2673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122392</xdr:rowOff>
    </xdr:from>
    <xdr:to>
      <xdr:col>2</xdr:col>
      <xdr:colOff>638175</xdr:colOff>
      <xdr:row>37</xdr:row>
      <xdr:rowOff>123861</xdr:rowOff>
    </xdr:to>
    <xdr:cxnSp macro="">
      <xdr:nvCxnSpPr>
        <xdr:cNvPr id="72" name="直線コネクタ 71"/>
        <xdr:cNvCxnSpPr/>
      </xdr:nvCxnSpPr>
      <xdr:spPr>
        <a:xfrm flipV="1">
          <a:off x="1130300" y="646604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170524</xdr:rowOff>
    </xdr:from>
    <xdr:ext cx="469744" cy="259045"/>
    <xdr:sp macro="" textlink="">
      <xdr:nvSpPr>
        <xdr:cNvPr id="74" name="テキスト ボックス 73"/>
        <xdr:cNvSpPr txBox="1"/>
      </xdr:nvSpPr>
      <xdr:spPr>
        <a:xfrm>
          <a:off x="1784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155429</xdr:rowOff>
    </xdr:from>
    <xdr:ext cx="469744" cy="259045"/>
    <xdr:sp macro="" textlink="">
      <xdr:nvSpPr>
        <xdr:cNvPr id="76" name="テキスト ボックス 75"/>
        <xdr:cNvSpPr txBox="1"/>
      </xdr:nvSpPr>
      <xdr:spPr>
        <a:xfrm>
          <a:off x="895427" y="61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27994</xdr:rowOff>
    </xdr:from>
    <xdr:to>
      <xdr:col>6</xdr:col>
      <xdr:colOff>561975</xdr:colOff>
      <xdr:row>37</xdr:row>
      <xdr:rowOff>129594</xdr:rowOff>
    </xdr:to>
    <xdr:sp macro="" textlink="">
      <xdr:nvSpPr>
        <xdr:cNvPr id="82" name="円/楕円 81"/>
        <xdr:cNvSpPr/>
      </xdr:nvSpPr>
      <xdr:spPr>
        <a:xfrm>
          <a:off x="4584700" y="6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6421</xdr:rowOff>
    </xdr:from>
    <xdr:ext cx="469744" cy="259045"/>
    <xdr:sp macro="" textlink="">
      <xdr:nvSpPr>
        <xdr:cNvPr id="83" name="議会費該当値テキスト"/>
        <xdr:cNvSpPr txBox="1"/>
      </xdr:nvSpPr>
      <xdr:spPr>
        <a:xfrm>
          <a:off x="4686300" y="635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150459</xdr:rowOff>
    </xdr:from>
    <xdr:to>
      <xdr:col>5</xdr:col>
      <xdr:colOff>409575</xdr:colOff>
      <xdr:row>37</xdr:row>
      <xdr:rowOff>80609</xdr:rowOff>
    </xdr:to>
    <xdr:sp macro="" textlink="">
      <xdr:nvSpPr>
        <xdr:cNvPr id="84" name="円/楕円 83"/>
        <xdr:cNvSpPr/>
      </xdr:nvSpPr>
      <xdr:spPr>
        <a:xfrm>
          <a:off x="3746500" y="63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71736</xdr:rowOff>
    </xdr:from>
    <xdr:ext cx="469744" cy="259045"/>
    <xdr:sp macro="" textlink="">
      <xdr:nvSpPr>
        <xdr:cNvPr id="85" name="テキスト ボックス 84"/>
        <xdr:cNvSpPr txBox="1"/>
      </xdr:nvSpPr>
      <xdr:spPr>
        <a:xfrm>
          <a:off x="3562427" y="641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39751</xdr:rowOff>
    </xdr:from>
    <xdr:to>
      <xdr:col>4</xdr:col>
      <xdr:colOff>206375</xdr:colOff>
      <xdr:row>37</xdr:row>
      <xdr:rowOff>141351</xdr:rowOff>
    </xdr:to>
    <xdr:sp macro="" textlink="">
      <xdr:nvSpPr>
        <xdr:cNvPr id="86" name="円/楕円 85"/>
        <xdr:cNvSpPr/>
      </xdr:nvSpPr>
      <xdr:spPr>
        <a:xfrm>
          <a:off x="2857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157878</xdr:rowOff>
    </xdr:from>
    <xdr:ext cx="469744" cy="259045"/>
    <xdr:sp macro="" textlink="">
      <xdr:nvSpPr>
        <xdr:cNvPr id="87" name="テキスト ボックス 86"/>
        <xdr:cNvSpPr txBox="1"/>
      </xdr:nvSpPr>
      <xdr:spPr>
        <a:xfrm>
          <a:off x="2673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71592</xdr:rowOff>
    </xdr:from>
    <xdr:to>
      <xdr:col>3</xdr:col>
      <xdr:colOff>3175</xdr:colOff>
      <xdr:row>38</xdr:row>
      <xdr:rowOff>1742</xdr:rowOff>
    </xdr:to>
    <xdr:sp macro="" textlink="">
      <xdr:nvSpPr>
        <xdr:cNvPr id="88" name="円/楕円 87"/>
        <xdr:cNvSpPr/>
      </xdr:nvSpPr>
      <xdr:spPr>
        <a:xfrm>
          <a:off x="1968500" y="64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18269</xdr:rowOff>
    </xdr:from>
    <xdr:ext cx="469744" cy="259045"/>
    <xdr:sp macro="" textlink="">
      <xdr:nvSpPr>
        <xdr:cNvPr id="89" name="テキスト ボックス 88"/>
        <xdr:cNvSpPr txBox="1"/>
      </xdr:nvSpPr>
      <xdr:spPr>
        <a:xfrm>
          <a:off x="1784427" y="619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73061</xdr:rowOff>
    </xdr:from>
    <xdr:to>
      <xdr:col>1</xdr:col>
      <xdr:colOff>485775</xdr:colOff>
      <xdr:row>38</xdr:row>
      <xdr:rowOff>3211</xdr:rowOff>
    </xdr:to>
    <xdr:sp macro="" textlink="">
      <xdr:nvSpPr>
        <xdr:cNvPr id="90" name="円/楕円 89"/>
        <xdr:cNvSpPr/>
      </xdr:nvSpPr>
      <xdr:spPr>
        <a:xfrm>
          <a:off x="1079500" y="64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165788</xdr:rowOff>
    </xdr:from>
    <xdr:ext cx="469744" cy="259045"/>
    <xdr:sp macro="" textlink="">
      <xdr:nvSpPr>
        <xdr:cNvPr id="91" name="テキスト ボックス 90"/>
        <xdr:cNvSpPr txBox="1"/>
      </xdr:nvSpPr>
      <xdr:spPr>
        <a:xfrm>
          <a:off x="895427" y="65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5" name="テキスト ボックス 104"/>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7" name="テキスト ボックス 106"/>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9" name="テキスト ボックス 108"/>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72799</xdr:rowOff>
    </xdr:from>
    <xdr:to>
      <xdr:col>6</xdr:col>
      <xdr:colOff>510540</xdr:colOff>
      <xdr:row>59</xdr:row>
      <xdr:rowOff>85495</xdr:rowOff>
    </xdr:to>
    <xdr:cxnSp macro="">
      <xdr:nvCxnSpPr>
        <xdr:cNvPr id="117" name="直線コネクタ 116"/>
        <xdr:cNvCxnSpPr/>
      </xdr:nvCxnSpPr>
      <xdr:spPr>
        <a:xfrm flipV="1">
          <a:off x="4633595" y="9845449"/>
          <a:ext cx="1270" cy="355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122679</xdr:rowOff>
    </xdr:from>
    <xdr:ext cx="534377" cy="259045"/>
    <xdr:sp macro="" textlink="">
      <xdr:nvSpPr>
        <xdr:cNvPr id="118" name="総務費最小値テキスト"/>
        <xdr:cNvSpPr txBox="1"/>
      </xdr:nvSpPr>
      <xdr:spPr>
        <a:xfrm>
          <a:off x="4686300" y="102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59</xdr:row>
      <xdr:rowOff>85495</xdr:rowOff>
    </xdr:from>
    <xdr:to>
      <xdr:col>6</xdr:col>
      <xdr:colOff>600075</xdr:colOff>
      <xdr:row>59</xdr:row>
      <xdr:rowOff>85495</xdr:rowOff>
    </xdr:to>
    <xdr:cxnSp macro="">
      <xdr:nvCxnSpPr>
        <xdr:cNvPr id="119" name="直線コネクタ 118"/>
        <xdr:cNvCxnSpPr/>
      </xdr:nvCxnSpPr>
      <xdr:spPr>
        <a:xfrm>
          <a:off x="4546600" y="10201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19476</xdr:rowOff>
    </xdr:from>
    <xdr:ext cx="690189" cy="259045"/>
    <xdr:sp macro="" textlink="">
      <xdr:nvSpPr>
        <xdr:cNvPr id="120" name="総務費最大値テキスト"/>
        <xdr:cNvSpPr txBox="1"/>
      </xdr:nvSpPr>
      <xdr:spPr>
        <a:xfrm>
          <a:off x="4686300" y="96206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57</xdr:row>
      <xdr:rowOff>72799</xdr:rowOff>
    </xdr:from>
    <xdr:to>
      <xdr:col>6</xdr:col>
      <xdr:colOff>600075</xdr:colOff>
      <xdr:row>57</xdr:row>
      <xdr:rowOff>72799</xdr:rowOff>
    </xdr:to>
    <xdr:cxnSp macro="">
      <xdr:nvCxnSpPr>
        <xdr:cNvPr id="121" name="直線コネクタ 120"/>
        <xdr:cNvCxnSpPr/>
      </xdr:nvCxnSpPr>
      <xdr:spPr>
        <a:xfrm>
          <a:off x="4546600" y="9845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57387</xdr:rowOff>
    </xdr:from>
    <xdr:to>
      <xdr:col>6</xdr:col>
      <xdr:colOff>511175</xdr:colOff>
      <xdr:row>57</xdr:row>
      <xdr:rowOff>72799</xdr:rowOff>
    </xdr:to>
    <xdr:cxnSp macro="">
      <xdr:nvCxnSpPr>
        <xdr:cNvPr id="122" name="直線コネクタ 121"/>
        <xdr:cNvCxnSpPr/>
      </xdr:nvCxnSpPr>
      <xdr:spPr>
        <a:xfrm>
          <a:off x="3797300" y="9487137"/>
          <a:ext cx="838200" cy="35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167129</xdr:rowOff>
    </xdr:from>
    <xdr:ext cx="534377" cy="259045"/>
    <xdr:sp macro="" textlink="">
      <xdr:nvSpPr>
        <xdr:cNvPr id="123" name="総務費平均値テキスト"/>
        <xdr:cNvSpPr txBox="1"/>
      </xdr:nvSpPr>
      <xdr:spPr>
        <a:xfrm>
          <a:off x="4686300" y="101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17252</xdr:rowOff>
    </xdr:from>
    <xdr:to>
      <xdr:col>6</xdr:col>
      <xdr:colOff>561975</xdr:colOff>
      <xdr:row>59</xdr:row>
      <xdr:rowOff>118852</xdr:rowOff>
    </xdr:to>
    <xdr:sp macro="" textlink="">
      <xdr:nvSpPr>
        <xdr:cNvPr id="124" name="フローチャート : 判断 123"/>
        <xdr:cNvSpPr/>
      </xdr:nvSpPr>
      <xdr:spPr>
        <a:xfrm>
          <a:off x="4584700" y="101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57387</xdr:rowOff>
    </xdr:from>
    <xdr:to>
      <xdr:col>5</xdr:col>
      <xdr:colOff>358775</xdr:colOff>
      <xdr:row>57</xdr:row>
      <xdr:rowOff>142439</xdr:rowOff>
    </xdr:to>
    <xdr:cxnSp macro="">
      <xdr:nvCxnSpPr>
        <xdr:cNvPr id="125" name="直線コネクタ 124"/>
        <xdr:cNvCxnSpPr/>
      </xdr:nvCxnSpPr>
      <xdr:spPr>
        <a:xfrm flipV="1">
          <a:off x="2908300" y="9487137"/>
          <a:ext cx="889000" cy="4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59</xdr:row>
      <xdr:rowOff>8151</xdr:rowOff>
    </xdr:from>
    <xdr:to>
      <xdr:col>5</xdr:col>
      <xdr:colOff>409575</xdr:colOff>
      <xdr:row>59</xdr:row>
      <xdr:rowOff>109751</xdr:rowOff>
    </xdr:to>
    <xdr:sp macro="" textlink="">
      <xdr:nvSpPr>
        <xdr:cNvPr id="126" name="フローチャート : 判断 125"/>
        <xdr:cNvSpPr/>
      </xdr:nvSpPr>
      <xdr:spPr>
        <a:xfrm>
          <a:off x="3746500" y="1012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100878</xdr:rowOff>
    </xdr:from>
    <xdr:ext cx="599010" cy="259045"/>
    <xdr:sp macro="" textlink="">
      <xdr:nvSpPr>
        <xdr:cNvPr id="127" name="テキスト ボックス 126"/>
        <xdr:cNvSpPr txBox="1"/>
      </xdr:nvSpPr>
      <xdr:spPr>
        <a:xfrm>
          <a:off x="3497794" y="102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142439</xdr:rowOff>
    </xdr:from>
    <xdr:to>
      <xdr:col>4</xdr:col>
      <xdr:colOff>155575</xdr:colOff>
      <xdr:row>58</xdr:row>
      <xdr:rowOff>60998</xdr:rowOff>
    </xdr:to>
    <xdr:cxnSp macro="">
      <xdr:nvCxnSpPr>
        <xdr:cNvPr id="128" name="直線コネクタ 127"/>
        <xdr:cNvCxnSpPr/>
      </xdr:nvCxnSpPr>
      <xdr:spPr>
        <a:xfrm flipV="1">
          <a:off x="2019300" y="9915089"/>
          <a:ext cx="889000" cy="9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59</xdr:row>
      <xdr:rowOff>22257</xdr:rowOff>
    </xdr:from>
    <xdr:to>
      <xdr:col>4</xdr:col>
      <xdr:colOff>206375</xdr:colOff>
      <xdr:row>59</xdr:row>
      <xdr:rowOff>123857</xdr:rowOff>
    </xdr:to>
    <xdr:sp macro="" textlink="">
      <xdr:nvSpPr>
        <xdr:cNvPr id="129" name="フローチャート : 判断 128"/>
        <xdr:cNvSpPr/>
      </xdr:nvSpPr>
      <xdr:spPr>
        <a:xfrm>
          <a:off x="2857500" y="1013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114984</xdr:rowOff>
    </xdr:from>
    <xdr:ext cx="534377" cy="259045"/>
    <xdr:sp macro="" textlink="">
      <xdr:nvSpPr>
        <xdr:cNvPr id="130" name="テキスト ボックス 129"/>
        <xdr:cNvSpPr txBox="1"/>
      </xdr:nvSpPr>
      <xdr:spPr>
        <a:xfrm>
          <a:off x="2641111" y="102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5106</xdr:rowOff>
    </xdr:from>
    <xdr:to>
      <xdr:col>2</xdr:col>
      <xdr:colOff>638175</xdr:colOff>
      <xdr:row>58</xdr:row>
      <xdr:rowOff>60998</xdr:rowOff>
    </xdr:to>
    <xdr:cxnSp macro="">
      <xdr:nvCxnSpPr>
        <xdr:cNvPr id="131" name="直線コネクタ 130"/>
        <xdr:cNvCxnSpPr/>
      </xdr:nvCxnSpPr>
      <xdr:spPr>
        <a:xfrm>
          <a:off x="1130300" y="8577606"/>
          <a:ext cx="889000" cy="14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59</xdr:row>
      <xdr:rowOff>22730</xdr:rowOff>
    </xdr:from>
    <xdr:to>
      <xdr:col>3</xdr:col>
      <xdr:colOff>3175</xdr:colOff>
      <xdr:row>59</xdr:row>
      <xdr:rowOff>124330</xdr:rowOff>
    </xdr:to>
    <xdr:sp macro="" textlink="">
      <xdr:nvSpPr>
        <xdr:cNvPr id="132" name="フローチャート : 判断 131"/>
        <xdr:cNvSpPr/>
      </xdr:nvSpPr>
      <xdr:spPr>
        <a:xfrm>
          <a:off x="1968500" y="1013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115457</xdr:rowOff>
    </xdr:from>
    <xdr:ext cx="534377" cy="259045"/>
    <xdr:sp macro="" textlink="">
      <xdr:nvSpPr>
        <xdr:cNvPr id="133" name="テキスト ボックス 132"/>
        <xdr:cNvSpPr txBox="1"/>
      </xdr:nvSpPr>
      <xdr:spPr>
        <a:xfrm>
          <a:off x="1752111" y="102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168063</xdr:rowOff>
    </xdr:from>
    <xdr:to>
      <xdr:col>1</xdr:col>
      <xdr:colOff>485775</xdr:colOff>
      <xdr:row>59</xdr:row>
      <xdr:rowOff>98213</xdr:rowOff>
    </xdr:to>
    <xdr:sp macro="" textlink="">
      <xdr:nvSpPr>
        <xdr:cNvPr id="134" name="フローチャート : 判断 133"/>
        <xdr:cNvSpPr/>
      </xdr:nvSpPr>
      <xdr:spPr>
        <a:xfrm>
          <a:off x="1079500" y="101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89340</xdr:rowOff>
    </xdr:from>
    <xdr:ext cx="599010" cy="259045"/>
    <xdr:sp macro="" textlink="">
      <xdr:nvSpPr>
        <xdr:cNvPr id="135" name="テキスト ボックス 134"/>
        <xdr:cNvSpPr txBox="1"/>
      </xdr:nvSpPr>
      <xdr:spPr>
        <a:xfrm>
          <a:off x="830794" y="1020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21999</xdr:rowOff>
    </xdr:from>
    <xdr:to>
      <xdr:col>6</xdr:col>
      <xdr:colOff>561975</xdr:colOff>
      <xdr:row>57</xdr:row>
      <xdr:rowOff>123599</xdr:rowOff>
    </xdr:to>
    <xdr:sp macro="" textlink="">
      <xdr:nvSpPr>
        <xdr:cNvPr id="141" name="円/楕円 140"/>
        <xdr:cNvSpPr/>
      </xdr:nvSpPr>
      <xdr:spPr>
        <a:xfrm>
          <a:off x="4584700" y="97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146476</xdr:rowOff>
    </xdr:from>
    <xdr:ext cx="690189" cy="259045"/>
    <xdr:sp macro="" textlink="">
      <xdr:nvSpPr>
        <xdr:cNvPr id="142" name="総務費該当値テキスト"/>
        <xdr:cNvSpPr txBox="1"/>
      </xdr:nvSpPr>
      <xdr:spPr>
        <a:xfrm>
          <a:off x="4686300" y="97476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1,129,860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6587</xdr:rowOff>
    </xdr:from>
    <xdr:to>
      <xdr:col>5</xdr:col>
      <xdr:colOff>409575</xdr:colOff>
      <xdr:row>55</xdr:row>
      <xdr:rowOff>108187</xdr:rowOff>
    </xdr:to>
    <xdr:sp macro="" textlink="">
      <xdr:nvSpPr>
        <xdr:cNvPr id="143" name="円/楕円 142"/>
        <xdr:cNvSpPr/>
      </xdr:nvSpPr>
      <xdr:spPr>
        <a:xfrm>
          <a:off x="3746500" y="94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53</xdr:row>
      <xdr:rowOff>124714</xdr:rowOff>
    </xdr:from>
    <xdr:ext cx="690189" cy="259045"/>
    <xdr:sp macro="" textlink="">
      <xdr:nvSpPr>
        <xdr:cNvPr id="144" name="テキスト ボックス 143"/>
        <xdr:cNvSpPr txBox="1"/>
      </xdr:nvSpPr>
      <xdr:spPr>
        <a:xfrm>
          <a:off x="3452204" y="9211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2,227,052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91639</xdr:rowOff>
    </xdr:from>
    <xdr:to>
      <xdr:col>4</xdr:col>
      <xdr:colOff>206375</xdr:colOff>
      <xdr:row>58</xdr:row>
      <xdr:rowOff>21789</xdr:rowOff>
    </xdr:to>
    <xdr:sp macro="" textlink="">
      <xdr:nvSpPr>
        <xdr:cNvPr id="145" name="円/楕円 144"/>
        <xdr:cNvSpPr/>
      </xdr:nvSpPr>
      <xdr:spPr>
        <a:xfrm>
          <a:off x="2857500" y="98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38316</xdr:rowOff>
    </xdr:from>
    <xdr:ext cx="599010" cy="259045"/>
    <xdr:sp macro="" textlink="">
      <xdr:nvSpPr>
        <xdr:cNvPr id="146" name="テキスト ボックス 145"/>
        <xdr:cNvSpPr txBox="1"/>
      </xdr:nvSpPr>
      <xdr:spPr>
        <a:xfrm>
          <a:off x="2608794" y="963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10198</xdr:rowOff>
    </xdr:from>
    <xdr:to>
      <xdr:col>3</xdr:col>
      <xdr:colOff>3175</xdr:colOff>
      <xdr:row>58</xdr:row>
      <xdr:rowOff>111798</xdr:rowOff>
    </xdr:to>
    <xdr:sp macro="" textlink="">
      <xdr:nvSpPr>
        <xdr:cNvPr id="147" name="円/楕円 146"/>
        <xdr:cNvSpPr/>
      </xdr:nvSpPr>
      <xdr:spPr>
        <a:xfrm>
          <a:off x="1968500" y="99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128325</xdr:rowOff>
    </xdr:from>
    <xdr:ext cx="599010" cy="259045"/>
    <xdr:sp macro="" textlink="">
      <xdr:nvSpPr>
        <xdr:cNvPr id="148" name="テキスト ボックス 147"/>
        <xdr:cNvSpPr txBox="1"/>
      </xdr:nvSpPr>
      <xdr:spPr>
        <a:xfrm>
          <a:off x="1719794" y="97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640,995</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125756</xdr:rowOff>
    </xdr:from>
    <xdr:to>
      <xdr:col>1</xdr:col>
      <xdr:colOff>485775</xdr:colOff>
      <xdr:row>50</xdr:row>
      <xdr:rowOff>55906</xdr:rowOff>
    </xdr:to>
    <xdr:sp macro="" textlink="">
      <xdr:nvSpPr>
        <xdr:cNvPr id="149" name="円/楕円 148"/>
        <xdr:cNvSpPr/>
      </xdr:nvSpPr>
      <xdr:spPr>
        <a:xfrm>
          <a:off x="1079500" y="85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48</xdr:row>
      <xdr:rowOff>72433</xdr:rowOff>
    </xdr:from>
    <xdr:ext cx="690189" cy="259045"/>
    <xdr:sp macro="" textlink="">
      <xdr:nvSpPr>
        <xdr:cNvPr id="150" name="テキスト ボックス 149"/>
        <xdr:cNvSpPr txBox="1"/>
      </xdr:nvSpPr>
      <xdr:spPr>
        <a:xfrm>
          <a:off x="785204" y="8302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5,012,144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71" name="直線コネクタ 170"/>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2"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3" name="直線コネクタ 172"/>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4"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5" name="直線コネクタ 174"/>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31281</xdr:rowOff>
    </xdr:from>
    <xdr:to>
      <xdr:col>6</xdr:col>
      <xdr:colOff>511175</xdr:colOff>
      <xdr:row>73</xdr:row>
      <xdr:rowOff>156331</xdr:rowOff>
    </xdr:to>
    <xdr:cxnSp macro="">
      <xdr:nvCxnSpPr>
        <xdr:cNvPr id="176" name="直線コネクタ 175"/>
        <xdr:cNvCxnSpPr/>
      </xdr:nvCxnSpPr>
      <xdr:spPr>
        <a:xfrm flipV="1">
          <a:off x="3797300" y="12547131"/>
          <a:ext cx="838200" cy="1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7"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8" name="フローチャート : 判断 177"/>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39584</xdr:rowOff>
    </xdr:from>
    <xdr:to>
      <xdr:col>5</xdr:col>
      <xdr:colOff>358775</xdr:colOff>
      <xdr:row>73</xdr:row>
      <xdr:rowOff>156331</xdr:rowOff>
    </xdr:to>
    <xdr:cxnSp macro="">
      <xdr:nvCxnSpPr>
        <xdr:cNvPr id="179" name="直線コネクタ 178"/>
        <xdr:cNvCxnSpPr/>
      </xdr:nvCxnSpPr>
      <xdr:spPr>
        <a:xfrm>
          <a:off x="2908300" y="12212534"/>
          <a:ext cx="889000" cy="45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80" name="フローチャート : 判断 179"/>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81" name="テキスト ボックス 180"/>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39584</xdr:rowOff>
    </xdr:from>
    <xdr:to>
      <xdr:col>4</xdr:col>
      <xdr:colOff>155575</xdr:colOff>
      <xdr:row>74</xdr:row>
      <xdr:rowOff>87293</xdr:rowOff>
    </xdr:to>
    <xdr:cxnSp macro="">
      <xdr:nvCxnSpPr>
        <xdr:cNvPr id="182" name="直線コネクタ 181"/>
        <xdr:cNvCxnSpPr/>
      </xdr:nvCxnSpPr>
      <xdr:spPr>
        <a:xfrm flipV="1">
          <a:off x="2019300" y="12212534"/>
          <a:ext cx="889000" cy="5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112635</xdr:rowOff>
    </xdr:from>
    <xdr:to>
      <xdr:col>4</xdr:col>
      <xdr:colOff>206375</xdr:colOff>
      <xdr:row>77</xdr:row>
      <xdr:rowOff>42785</xdr:rowOff>
    </xdr:to>
    <xdr:sp macro="" textlink="">
      <xdr:nvSpPr>
        <xdr:cNvPr id="183" name="フローチャート : 判断 182"/>
        <xdr:cNvSpPr/>
      </xdr:nvSpPr>
      <xdr:spPr>
        <a:xfrm>
          <a:off x="2857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33912</xdr:rowOff>
    </xdr:from>
    <xdr:ext cx="599010" cy="259045"/>
    <xdr:sp macro="" textlink="">
      <xdr:nvSpPr>
        <xdr:cNvPr id="184" name="テキスト ボックス 183"/>
        <xdr:cNvSpPr txBox="1"/>
      </xdr:nvSpPr>
      <xdr:spPr>
        <a:xfrm>
          <a:off x="2608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69314</xdr:rowOff>
    </xdr:from>
    <xdr:to>
      <xdr:col>2</xdr:col>
      <xdr:colOff>638175</xdr:colOff>
      <xdr:row>74</xdr:row>
      <xdr:rowOff>87293</xdr:rowOff>
    </xdr:to>
    <xdr:cxnSp macro="">
      <xdr:nvCxnSpPr>
        <xdr:cNvPr id="185" name="直線コネクタ 184"/>
        <xdr:cNvCxnSpPr/>
      </xdr:nvCxnSpPr>
      <xdr:spPr>
        <a:xfrm>
          <a:off x="1130300" y="12585164"/>
          <a:ext cx="889000" cy="1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21217</xdr:rowOff>
    </xdr:from>
    <xdr:to>
      <xdr:col>3</xdr:col>
      <xdr:colOff>3175</xdr:colOff>
      <xdr:row>77</xdr:row>
      <xdr:rowOff>122817</xdr:rowOff>
    </xdr:to>
    <xdr:sp macro="" textlink="">
      <xdr:nvSpPr>
        <xdr:cNvPr id="186" name="フローチャート : 判断 185"/>
        <xdr:cNvSpPr/>
      </xdr:nvSpPr>
      <xdr:spPr>
        <a:xfrm>
          <a:off x="1968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113944</xdr:rowOff>
    </xdr:from>
    <xdr:ext cx="599010" cy="259045"/>
    <xdr:sp macro="" textlink="">
      <xdr:nvSpPr>
        <xdr:cNvPr id="187" name="テキスト ボックス 186"/>
        <xdr:cNvSpPr txBox="1"/>
      </xdr:nvSpPr>
      <xdr:spPr>
        <a:xfrm>
          <a:off x="1719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120710</xdr:rowOff>
    </xdr:from>
    <xdr:to>
      <xdr:col>1</xdr:col>
      <xdr:colOff>485775</xdr:colOff>
      <xdr:row>77</xdr:row>
      <xdr:rowOff>50860</xdr:rowOff>
    </xdr:to>
    <xdr:sp macro="" textlink="">
      <xdr:nvSpPr>
        <xdr:cNvPr id="188" name="フローチャート : 判断 187"/>
        <xdr:cNvSpPr/>
      </xdr:nvSpPr>
      <xdr:spPr>
        <a:xfrm>
          <a:off x="1079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41987</xdr:rowOff>
    </xdr:from>
    <xdr:ext cx="599010" cy="259045"/>
    <xdr:sp macro="" textlink="">
      <xdr:nvSpPr>
        <xdr:cNvPr id="189" name="テキスト ボックス 188"/>
        <xdr:cNvSpPr txBox="1"/>
      </xdr:nvSpPr>
      <xdr:spPr>
        <a:xfrm>
          <a:off x="830794" y="132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151931</xdr:rowOff>
    </xdr:from>
    <xdr:to>
      <xdr:col>6</xdr:col>
      <xdr:colOff>561975</xdr:colOff>
      <xdr:row>73</xdr:row>
      <xdr:rowOff>82081</xdr:rowOff>
    </xdr:to>
    <xdr:sp macro="" textlink="">
      <xdr:nvSpPr>
        <xdr:cNvPr id="195" name="円/楕円 194"/>
        <xdr:cNvSpPr/>
      </xdr:nvSpPr>
      <xdr:spPr>
        <a:xfrm>
          <a:off x="4584700" y="12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3358</xdr:rowOff>
    </xdr:from>
    <xdr:ext cx="599010" cy="259045"/>
    <xdr:sp macro="" textlink="">
      <xdr:nvSpPr>
        <xdr:cNvPr id="196" name="民生費該当値テキスト"/>
        <xdr:cNvSpPr txBox="1"/>
      </xdr:nvSpPr>
      <xdr:spPr>
        <a:xfrm>
          <a:off x="4686300" y="1234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248,971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105531</xdr:rowOff>
    </xdr:from>
    <xdr:to>
      <xdr:col>5</xdr:col>
      <xdr:colOff>409575</xdr:colOff>
      <xdr:row>74</xdr:row>
      <xdr:rowOff>35681</xdr:rowOff>
    </xdr:to>
    <xdr:sp macro="" textlink="">
      <xdr:nvSpPr>
        <xdr:cNvPr id="197" name="円/楕円 196"/>
        <xdr:cNvSpPr/>
      </xdr:nvSpPr>
      <xdr:spPr>
        <a:xfrm>
          <a:off x="3746500" y="126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52208</xdr:rowOff>
    </xdr:from>
    <xdr:ext cx="599010" cy="259045"/>
    <xdr:sp macro="" textlink="">
      <xdr:nvSpPr>
        <xdr:cNvPr id="198" name="テキスト ボックス 197"/>
        <xdr:cNvSpPr txBox="1"/>
      </xdr:nvSpPr>
      <xdr:spPr>
        <a:xfrm>
          <a:off x="3497794" y="1239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227,090</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160234</xdr:rowOff>
    </xdr:from>
    <xdr:to>
      <xdr:col>4</xdr:col>
      <xdr:colOff>206375</xdr:colOff>
      <xdr:row>71</xdr:row>
      <xdr:rowOff>90384</xdr:rowOff>
    </xdr:to>
    <xdr:sp macro="" textlink="">
      <xdr:nvSpPr>
        <xdr:cNvPr id="199" name="円/楕円 198"/>
        <xdr:cNvSpPr/>
      </xdr:nvSpPr>
      <xdr:spPr>
        <a:xfrm>
          <a:off x="2857500" y="121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106911</xdr:rowOff>
    </xdr:from>
    <xdr:ext cx="599010" cy="259045"/>
    <xdr:sp macro="" textlink="">
      <xdr:nvSpPr>
        <xdr:cNvPr id="200" name="テキスト ボックス 199"/>
        <xdr:cNvSpPr txBox="1"/>
      </xdr:nvSpPr>
      <xdr:spPr>
        <a:xfrm>
          <a:off x="2608794" y="1193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307,518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36493</xdr:rowOff>
    </xdr:from>
    <xdr:to>
      <xdr:col>3</xdr:col>
      <xdr:colOff>3175</xdr:colOff>
      <xdr:row>74</xdr:row>
      <xdr:rowOff>138093</xdr:rowOff>
    </xdr:to>
    <xdr:sp macro="" textlink="">
      <xdr:nvSpPr>
        <xdr:cNvPr id="201" name="円/楕円 200"/>
        <xdr:cNvSpPr/>
      </xdr:nvSpPr>
      <xdr:spPr>
        <a:xfrm>
          <a:off x="1968500" y="127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154620</xdr:rowOff>
    </xdr:from>
    <xdr:ext cx="599010" cy="259045"/>
    <xdr:sp macro="" textlink="">
      <xdr:nvSpPr>
        <xdr:cNvPr id="202" name="テキスト ボックス 201"/>
        <xdr:cNvSpPr txBox="1"/>
      </xdr:nvSpPr>
      <xdr:spPr>
        <a:xfrm>
          <a:off x="1719794" y="1249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209,170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18514</xdr:rowOff>
    </xdr:from>
    <xdr:to>
      <xdr:col>1</xdr:col>
      <xdr:colOff>485775</xdr:colOff>
      <xdr:row>73</xdr:row>
      <xdr:rowOff>120114</xdr:rowOff>
    </xdr:to>
    <xdr:sp macro="" textlink="">
      <xdr:nvSpPr>
        <xdr:cNvPr id="203" name="円/楕円 202"/>
        <xdr:cNvSpPr/>
      </xdr:nvSpPr>
      <xdr:spPr>
        <a:xfrm>
          <a:off x="1079500" y="125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136641</xdr:rowOff>
    </xdr:from>
    <xdr:ext cx="599010" cy="259045"/>
    <xdr:sp macro="" textlink="">
      <xdr:nvSpPr>
        <xdr:cNvPr id="204" name="テキスト ボックス 203"/>
        <xdr:cNvSpPr txBox="1"/>
      </xdr:nvSpPr>
      <xdr:spPr>
        <a:xfrm>
          <a:off x="830794" y="123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31" name="直線コネクタ 230"/>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2"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3" name="直線コネクタ 232"/>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4"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5" name="直線コネクタ 234"/>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14590</xdr:rowOff>
    </xdr:from>
    <xdr:to>
      <xdr:col>6</xdr:col>
      <xdr:colOff>511175</xdr:colOff>
      <xdr:row>95</xdr:row>
      <xdr:rowOff>115599</xdr:rowOff>
    </xdr:to>
    <xdr:cxnSp macro="">
      <xdr:nvCxnSpPr>
        <xdr:cNvPr id="236" name="直線コネクタ 235"/>
        <xdr:cNvCxnSpPr/>
      </xdr:nvCxnSpPr>
      <xdr:spPr>
        <a:xfrm>
          <a:off x="3797300" y="16130890"/>
          <a:ext cx="838200" cy="27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7"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8" name="フローチャート : 判断 237"/>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14590</xdr:rowOff>
    </xdr:from>
    <xdr:to>
      <xdr:col>5</xdr:col>
      <xdr:colOff>358775</xdr:colOff>
      <xdr:row>97</xdr:row>
      <xdr:rowOff>54563</xdr:rowOff>
    </xdr:to>
    <xdr:cxnSp macro="">
      <xdr:nvCxnSpPr>
        <xdr:cNvPr id="239" name="直線コネクタ 238"/>
        <xdr:cNvCxnSpPr/>
      </xdr:nvCxnSpPr>
      <xdr:spPr>
        <a:xfrm flipV="1">
          <a:off x="2908300" y="16130890"/>
          <a:ext cx="889000" cy="5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40" name="フローチャート : 判断 239"/>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41" name="テキスト ボックス 240"/>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141284</xdr:rowOff>
    </xdr:from>
    <xdr:to>
      <xdr:col>4</xdr:col>
      <xdr:colOff>155575</xdr:colOff>
      <xdr:row>97</xdr:row>
      <xdr:rowOff>54563</xdr:rowOff>
    </xdr:to>
    <xdr:cxnSp macro="">
      <xdr:nvCxnSpPr>
        <xdr:cNvPr id="242" name="直線コネクタ 241"/>
        <xdr:cNvCxnSpPr/>
      </xdr:nvCxnSpPr>
      <xdr:spPr>
        <a:xfrm>
          <a:off x="2019300" y="16600484"/>
          <a:ext cx="889000" cy="8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3" name="フローチャート : 判断 242"/>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132184</xdr:rowOff>
    </xdr:from>
    <xdr:ext cx="534377" cy="259045"/>
    <xdr:sp macro="" textlink="">
      <xdr:nvSpPr>
        <xdr:cNvPr id="244" name="テキスト ボックス 243"/>
        <xdr:cNvSpPr txBox="1"/>
      </xdr:nvSpPr>
      <xdr:spPr>
        <a:xfrm>
          <a:off x="2641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141284</xdr:rowOff>
    </xdr:from>
    <xdr:to>
      <xdr:col>2</xdr:col>
      <xdr:colOff>638175</xdr:colOff>
      <xdr:row>98</xdr:row>
      <xdr:rowOff>97507</xdr:rowOff>
    </xdr:to>
    <xdr:cxnSp macro="">
      <xdr:nvCxnSpPr>
        <xdr:cNvPr id="245" name="直線コネクタ 244"/>
        <xdr:cNvCxnSpPr/>
      </xdr:nvCxnSpPr>
      <xdr:spPr>
        <a:xfrm flipV="1">
          <a:off x="1130300" y="16600484"/>
          <a:ext cx="889000" cy="29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6" name="フローチャート : 判断 245"/>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106058</xdr:rowOff>
    </xdr:from>
    <xdr:ext cx="534377" cy="259045"/>
    <xdr:sp macro="" textlink="">
      <xdr:nvSpPr>
        <xdr:cNvPr id="247" name="テキスト ボックス 246"/>
        <xdr:cNvSpPr txBox="1"/>
      </xdr:nvSpPr>
      <xdr:spPr>
        <a:xfrm>
          <a:off x="1752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8" name="フローチャート : 判断 247"/>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159495</xdr:rowOff>
    </xdr:from>
    <xdr:ext cx="534377" cy="259045"/>
    <xdr:sp macro="" textlink="">
      <xdr:nvSpPr>
        <xdr:cNvPr id="249" name="テキスト ボックス 248"/>
        <xdr:cNvSpPr txBox="1"/>
      </xdr:nvSpPr>
      <xdr:spPr>
        <a:xfrm>
          <a:off x="863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64799</xdr:rowOff>
    </xdr:from>
    <xdr:to>
      <xdr:col>6</xdr:col>
      <xdr:colOff>561975</xdr:colOff>
      <xdr:row>95</xdr:row>
      <xdr:rowOff>166399</xdr:rowOff>
    </xdr:to>
    <xdr:sp macro="" textlink="">
      <xdr:nvSpPr>
        <xdr:cNvPr id="255" name="円/楕円 254"/>
        <xdr:cNvSpPr/>
      </xdr:nvSpPr>
      <xdr:spPr>
        <a:xfrm>
          <a:off x="4584700" y="163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87676</xdr:rowOff>
    </xdr:from>
    <xdr:ext cx="534377" cy="259045"/>
    <xdr:sp macro="" textlink="">
      <xdr:nvSpPr>
        <xdr:cNvPr id="256" name="衛生費該当値テキスト"/>
        <xdr:cNvSpPr txBox="1"/>
      </xdr:nvSpPr>
      <xdr:spPr>
        <a:xfrm>
          <a:off x="4686300" y="162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135240</xdr:rowOff>
    </xdr:from>
    <xdr:to>
      <xdr:col>5</xdr:col>
      <xdr:colOff>409575</xdr:colOff>
      <xdr:row>94</xdr:row>
      <xdr:rowOff>65390</xdr:rowOff>
    </xdr:to>
    <xdr:sp macro="" textlink="">
      <xdr:nvSpPr>
        <xdr:cNvPr id="257" name="円/楕円 256"/>
        <xdr:cNvSpPr/>
      </xdr:nvSpPr>
      <xdr:spPr>
        <a:xfrm>
          <a:off x="3746500" y="160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81917</xdr:rowOff>
    </xdr:from>
    <xdr:ext cx="534377" cy="259045"/>
    <xdr:sp macro="" textlink="">
      <xdr:nvSpPr>
        <xdr:cNvPr id="258" name="テキスト ボックス 257"/>
        <xdr:cNvSpPr txBox="1"/>
      </xdr:nvSpPr>
      <xdr:spPr>
        <a:xfrm>
          <a:off x="3530111" y="1585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3763</xdr:rowOff>
    </xdr:from>
    <xdr:to>
      <xdr:col>4</xdr:col>
      <xdr:colOff>206375</xdr:colOff>
      <xdr:row>97</xdr:row>
      <xdr:rowOff>105363</xdr:rowOff>
    </xdr:to>
    <xdr:sp macro="" textlink="">
      <xdr:nvSpPr>
        <xdr:cNvPr id="259" name="円/楕円 258"/>
        <xdr:cNvSpPr/>
      </xdr:nvSpPr>
      <xdr:spPr>
        <a:xfrm>
          <a:off x="2857500" y="166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121890</xdr:rowOff>
    </xdr:from>
    <xdr:ext cx="534377" cy="259045"/>
    <xdr:sp macro="" textlink="">
      <xdr:nvSpPr>
        <xdr:cNvPr id="260" name="テキスト ボックス 259"/>
        <xdr:cNvSpPr txBox="1"/>
      </xdr:nvSpPr>
      <xdr:spPr>
        <a:xfrm>
          <a:off x="2641111" y="1640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90484</xdr:rowOff>
    </xdr:from>
    <xdr:to>
      <xdr:col>3</xdr:col>
      <xdr:colOff>3175</xdr:colOff>
      <xdr:row>97</xdr:row>
      <xdr:rowOff>20634</xdr:rowOff>
    </xdr:to>
    <xdr:sp macro="" textlink="">
      <xdr:nvSpPr>
        <xdr:cNvPr id="261" name="円/楕円 260"/>
        <xdr:cNvSpPr/>
      </xdr:nvSpPr>
      <xdr:spPr>
        <a:xfrm>
          <a:off x="1968500" y="165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37161</xdr:rowOff>
    </xdr:from>
    <xdr:ext cx="534377" cy="259045"/>
    <xdr:sp macro="" textlink="">
      <xdr:nvSpPr>
        <xdr:cNvPr id="262" name="テキスト ボックス 261"/>
        <xdr:cNvSpPr txBox="1"/>
      </xdr:nvSpPr>
      <xdr:spPr>
        <a:xfrm>
          <a:off x="1752111" y="163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46707</xdr:rowOff>
    </xdr:from>
    <xdr:to>
      <xdr:col>1</xdr:col>
      <xdr:colOff>485775</xdr:colOff>
      <xdr:row>98</xdr:row>
      <xdr:rowOff>148307</xdr:rowOff>
    </xdr:to>
    <xdr:sp macro="" textlink="">
      <xdr:nvSpPr>
        <xdr:cNvPr id="263" name="円/楕円 262"/>
        <xdr:cNvSpPr/>
      </xdr:nvSpPr>
      <xdr:spPr>
        <a:xfrm>
          <a:off x="1079500" y="168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139434</xdr:rowOff>
    </xdr:from>
    <xdr:ext cx="534377" cy="259045"/>
    <xdr:sp macro="" textlink="">
      <xdr:nvSpPr>
        <xdr:cNvPr id="264" name="テキスト ボックス 263"/>
        <xdr:cNvSpPr txBox="1"/>
      </xdr:nvSpPr>
      <xdr:spPr>
        <a:xfrm>
          <a:off x="863111" y="169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147312</xdr:rowOff>
    </xdr:from>
    <xdr:to>
      <xdr:col>15</xdr:col>
      <xdr:colOff>180340</xdr:colOff>
      <xdr:row>38</xdr:row>
      <xdr:rowOff>139700</xdr:rowOff>
    </xdr:to>
    <xdr:cxnSp macro="">
      <xdr:nvCxnSpPr>
        <xdr:cNvPr id="286" name="直線コネクタ 285"/>
        <xdr:cNvCxnSpPr/>
      </xdr:nvCxnSpPr>
      <xdr:spPr>
        <a:xfrm flipV="1">
          <a:off x="10475595" y="6490962"/>
          <a:ext cx="1270" cy="16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4566</xdr:rowOff>
    </xdr:from>
    <xdr:ext cx="249299" cy="259045"/>
    <xdr:sp macro="" textlink="">
      <xdr:nvSpPr>
        <xdr:cNvPr id="287" name="労働費最小値テキスト"/>
        <xdr:cNvSpPr txBox="1"/>
      </xdr:nvSpPr>
      <xdr:spPr>
        <a:xfrm>
          <a:off x="10528300" y="66911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93989</xdr:rowOff>
    </xdr:from>
    <xdr:ext cx="469744" cy="259045"/>
    <xdr:sp macro="" textlink="">
      <xdr:nvSpPr>
        <xdr:cNvPr id="289" name="労働費最大値テキスト"/>
        <xdr:cNvSpPr txBox="1"/>
      </xdr:nvSpPr>
      <xdr:spPr>
        <a:xfrm>
          <a:off x="10528300" y="626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37</xdr:row>
      <xdr:rowOff>147312</xdr:rowOff>
    </xdr:from>
    <xdr:to>
      <xdr:col>15</xdr:col>
      <xdr:colOff>269875</xdr:colOff>
      <xdr:row>37</xdr:row>
      <xdr:rowOff>147312</xdr:rowOff>
    </xdr:to>
    <xdr:cxnSp macro="">
      <xdr:nvCxnSpPr>
        <xdr:cNvPr id="290" name="直線コネクタ 289"/>
        <xdr:cNvCxnSpPr/>
      </xdr:nvCxnSpPr>
      <xdr:spPr>
        <a:xfrm>
          <a:off x="10388600" y="6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68217</xdr:rowOff>
    </xdr:from>
    <xdr:to>
      <xdr:col>15</xdr:col>
      <xdr:colOff>180975</xdr:colOff>
      <xdr:row>38</xdr:row>
      <xdr:rowOff>97775</xdr:rowOff>
    </xdr:to>
    <xdr:cxnSp macro="">
      <xdr:nvCxnSpPr>
        <xdr:cNvPr id="291" name="直線コネクタ 290"/>
        <xdr:cNvCxnSpPr/>
      </xdr:nvCxnSpPr>
      <xdr:spPr>
        <a:xfrm>
          <a:off x="9639300" y="6411867"/>
          <a:ext cx="838200" cy="20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49016</xdr:rowOff>
    </xdr:from>
    <xdr:ext cx="378565" cy="259045"/>
    <xdr:sp macro="" textlink="">
      <xdr:nvSpPr>
        <xdr:cNvPr id="292" name="労働費平均値テキスト"/>
        <xdr:cNvSpPr txBox="1"/>
      </xdr:nvSpPr>
      <xdr:spPr>
        <a:xfrm>
          <a:off x="10528300" y="6564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70589</xdr:rowOff>
    </xdr:from>
    <xdr:to>
      <xdr:col>15</xdr:col>
      <xdr:colOff>231775</xdr:colOff>
      <xdr:row>39</xdr:row>
      <xdr:rowOff>739</xdr:rowOff>
    </xdr:to>
    <xdr:sp macro="" textlink="">
      <xdr:nvSpPr>
        <xdr:cNvPr id="293" name="フローチャート : 判断 292"/>
        <xdr:cNvSpPr/>
      </xdr:nvSpPr>
      <xdr:spPr>
        <a:xfrm>
          <a:off x="10426700" y="6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58250</xdr:rowOff>
    </xdr:from>
    <xdr:to>
      <xdr:col>14</xdr:col>
      <xdr:colOff>28575</xdr:colOff>
      <xdr:row>37</xdr:row>
      <xdr:rowOff>68217</xdr:rowOff>
    </xdr:to>
    <xdr:cxnSp macro="">
      <xdr:nvCxnSpPr>
        <xdr:cNvPr id="294" name="直線コネクタ 293"/>
        <xdr:cNvCxnSpPr/>
      </xdr:nvCxnSpPr>
      <xdr:spPr>
        <a:xfrm>
          <a:off x="8750300" y="6059000"/>
          <a:ext cx="889000" cy="35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67549</xdr:rowOff>
    </xdr:from>
    <xdr:to>
      <xdr:col>14</xdr:col>
      <xdr:colOff>79375</xdr:colOff>
      <xdr:row>38</xdr:row>
      <xdr:rowOff>169149</xdr:rowOff>
    </xdr:to>
    <xdr:sp macro="" textlink="">
      <xdr:nvSpPr>
        <xdr:cNvPr id="295" name="フローチャート : 判断 294"/>
        <xdr:cNvSpPr/>
      </xdr:nvSpPr>
      <xdr:spPr>
        <a:xfrm>
          <a:off x="9588500" y="658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160276</xdr:rowOff>
    </xdr:from>
    <xdr:ext cx="378565" cy="259045"/>
    <xdr:sp macro="" textlink="">
      <xdr:nvSpPr>
        <xdr:cNvPr id="296" name="テキスト ボックス 295"/>
        <xdr:cNvSpPr txBox="1"/>
      </xdr:nvSpPr>
      <xdr:spPr>
        <a:xfrm>
          <a:off x="9450017" y="667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162994</xdr:rowOff>
    </xdr:from>
    <xdr:to>
      <xdr:col>12</xdr:col>
      <xdr:colOff>511175</xdr:colOff>
      <xdr:row>35</xdr:row>
      <xdr:rowOff>58250</xdr:rowOff>
    </xdr:to>
    <xdr:cxnSp macro="">
      <xdr:nvCxnSpPr>
        <xdr:cNvPr id="297" name="直線コネクタ 296"/>
        <xdr:cNvCxnSpPr/>
      </xdr:nvCxnSpPr>
      <xdr:spPr>
        <a:xfrm>
          <a:off x="7861300" y="5992294"/>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57124</xdr:rowOff>
    </xdr:from>
    <xdr:to>
      <xdr:col>12</xdr:col>
      <xdr:colOff>561975</xdr:colOff>
      <xdr:row>38</xdr:row>
      <xdr:rowOff>158724</xdr:rowOff>
    </xdr:to>
    <xdr:sp macro="" textlink="">
      <xdr:nvSpPr>
        <xdr:cNvPr id="298" name="フローチャート : 判断 297"/>
        <xdr:cNvSpPr/>
      </xdr:nvSpPr>
      <xdr:spPr>
        <a:xfrm>
          <a:off x="8699500" y="65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149851</xdr:rowOff>
    </xdr:from>
    <xdr:ext cx="469744" cy="259045"/>
    <xdr:sp macro="" textlink="">
      <xdr:nvSpPr>
        <xdr:cNvPr id="299" name="テキスト ボックス 298"/>
        <xdr:cNvSpPr txBox="1"/>
      </xdr:nvSpPr>
      <xdr:spPr>
        <a:xfrm>
          <a:off x="8515427" y="66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93432</xdr:rowOff>
    </xdr:from>
    <xdr:to>
      <xdr:col>11</xdr:col>
      <xdr:colOff>307975</xdr:colOff>
      <xdr:row>34</xdr:row>
      <xdr:rowOff>162994</xdr:rowOff>
    </xdr:to>
    <xdr:cxnSp macro="">
      <xdr:nvCxnSpPr>
        <xdr:cNvPr id="300" name="直線コネクタ 299"/>
        <xdr:cNvCxnSpPr/>
      </xdr:nvCxnSpPr>
      <xdr:spPr>
        <a:xfrm>
          <a:off x="6972300" y="5408382"/>
          <a:ext cx="889000" cy="58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47706</xdr:rowOff>
    </xdr:from>
    <xdr:to>
      <xdr:col>11</xdr:col>
      <xdr:colOff>358775</xdr:colOff>
      <xdr:row>38</xdr:row>
      <xdr:rowOff>149306</xdr:rowOff>
    </xdr:to>
    <xdr:sp macro="" textlink="">
      <xdr:nvSpPr>
        <xdr:cNvPr id="301" name="フローチャート : 判断 300"/>
        <xdr:cNvSpPr/>
      </xdr:nvSpPr>
      <xdr:spPr>
        <a:xfrm>
          <a:off x="7810500" y="65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140433</xdr:rowOff>
    </xdr:from>
    <xdr:ext cx="469744" cy="259045"/>
    <xdr:sp macro="" textlink="">
      <xdr:nvSpPr>
        <xdr:cNvPr id="302" name="テキスト ボックス 301"/>
        <xdr:cNvSpPr txBox="1"/>
      </xdr:nvSpPr>
      <xdr:spPr>
        <a:xfrm>
          <a:off x="7626427" y="665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26767</xdr:rowOff>
    </xdr:from>
    <xdr:to>
      <xdr:col>10</xdr:col>
      <xdr:colOff>155575</xdr:colOff>
      <xdr:row>38</xdr:row>
      <xdr:rowOff>128367</xdr:rowOff>
    </xdr:to>
    <xdr:sp macro="" textlink="">
      <xdr:nvSpPr>
        <xdr:cNvPr id="303" name="フローチャート : 判断 302"/>
        <xdr:cNvSpPr/>
      </xdr:nvSpPr>
      <xdr:spPr>
        <a:xfrm>
          <a:off x="6921500" y="65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119494</xdr:rowOff>
    </xdr:from>
    <xdr:ext cx="469744" cy="259045"/>
    <xdr:sp macro="" textlink="">
      <xdr:nvSpPr>
        <xdr:cNvPr id="304" name="テキスト ボックス 303"/>
        <xdr:cNvSpPr txBox="1"/>
      </xdr:nvSpPr>
      <xdr:spPr>
        <a:xfrm>
          <a:off x="6737427" y="66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46975</xdr:rowOff>
    </xdr:from>
    <xdr:to>
      <xdr:col>15</xdr:col>
      <xdr:colOff>231775</xdr:colOff>
      <xdr:row>38</xdr:row>
      <xdr:rowOff>148575</xdr:rowOff>
    </xdr:to>
    <xdr:sp macro="" textlink="">
      <xdr:nvSpPr>
        <xdr:cNvPr id="310" name="円/楕円 309"/>
        <xdr:cNvSpPr/>
      </xdr:nvSpPr>
      <xdr:spPr>
        <a:xfrm>
          <a:off x="10426700" y="65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69852</xdr:rowOff>
    </xdr:from>
    <xdr:ext cx="469744" cy="259045"/>
    <xdr:sp macro="" textlink="">
      <xdr:nvSpPr>
        <xdr:cNvPr id="311" name="労働費該当値テキスト"/>
        <xdr:cNvSpPr txBox="1"/>
      </xdr:nvSpPr>
      <xdr:spPr>
        <a:xfrm>
          <a:off x="10528300" y="64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17417</xdr:rowOff>
    </xdr:from>
    <xdr:to>
      <xdr:col>14</xdr:col>
      <xdr:colOff>79375</xdr:colOff>
      <xdr:row>37</xdr:row>
      <xdr:rowOff>119017</xdr:rowOff>
    </xdr:to>
    <xdr:sp macro="" textlink="">
      <xdr:nvSpPr>
        <xdr:cNvPr id="312" name="円/楕円 311"/>
        <xdr:cNvSpPr/>
      </xdr:nvSpPr>
      <xdr:spPr>
        <a:xfrm>
          <a:off x="9588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135544</xdr:rowOff>
    </xdr:from>
    <xdr:ext cx="534377" cy="259045"/>
    <xdr:sp macro="" textlink="">
      <xdr:nvSpPr>
        <xdr:cNvPr id="313" name="テキスト ボックス 312"/>
        <xdr:cNvSpPr txBox="1"/>
      </xdr:nvSpPr>
      <xdr:spPr>
        <a:xfrm>
          <a:off x="9372111" y="61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7450</xdr:rowOff>
    </xdr:from>
    <xdr:to>
      <xdr:col>12</xdr:col>
      <xdr:colOff>561975</xdr:colOff>
      <xdr:row>35</xdr:row>
      <xdr:rowOff>109050</xdr:rowOff>
    </xdr:to>
    <xdr:sp macro="" textlink="">
      <xdr:nvSpPr>
        <xdr:cNvPr id="314" name="円/楕円 313"/>
        <xdr:cNvSpPr/>
      </xdr:nvSpPr>
      <xdr:spPr>
        <a:xfrm>
          <a:off x="8699500" y="60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125577</xdr:rowOff>
    </xdr:from>
    <xdr:ext cx="534377" cy="259045"/>
    <xdr:sp macro="" textlink="">
      <xdr:nvSpPr>
        <xdr:cNvPr id="315" name="テキスト ボックス 314"/>
        <xdr:cNvSpPr txBox="1"/>
      </xdr:nvSpPr>
      <xdr:spPr>
        <a:xfrm>
          <a:off x="8483111" y="578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112194</xdr:rowOff>
    </xdr:from>
    <xdr:to>
      <xdr:col>11</xdr:col>
      <xdr:colOff>358775</xdr:colOff>
      <xdr:row>35</xdr:row>
      <xdr:rowOff>42344</xdr:rowOff>
    </xdr:to>
    <xdr:sp macro="" textlink="">
      <xdr:nvSpPr>
        <xdr:cNvPr id="316" name="円/楕円 315"/>
        <xdr:cNvSpPr/>
      </xdr:nvSpPr>
      <xdr:spPr>
        <a:xfrm>
          <a:off x="7810500" y="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58871</xdr:rowOff>
    </xdr:from>
    <xdr:ext cx="534377" cy="259045"/>
    <xdr:sp macro="" textlink="">
      <xdr:nvSpPr>
        <xdr:cNvPr id="317" name="テキスト ボックス 316"/>
        <xdr:cNvSpPr txBox="1"/>
      </xdr:nvSpPr>
      <xdr:spPr>
        <a:xfrm>
          <a:off x="7594111" y="57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42632</xdr:rowOff>
    </xdr:from>
    <xdr:to>
      <xdr:col>10</xdr:col>
      <xdr:colOff>155575</xdr:colOff>
      <xdr:row>31</xdr:row>
      <xdr:rowOff>144232</xdr:rowOff>
    </xdr:to>
    <xdr:sp macro="" textlink="">
      <xdr:nvSpPr>
        <xdr:cNvPr id="318" name="円/楕円 317"/>
        <xdr:cNvSpPr/>
      </xdr:nvSpPr>
      <xdr:spPr>
        <a:xfrm>
          <a:off x="6921500" y="53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160759</xdr:rowOff>
    </xdr:from>
    <xdr:ext cx="534377" cy="259045"/>
    <xdr:sp macro="" textlink="">
      <xdr:nvSpPr>
        <xdr:cNvPr id="319" name="テキスト ボックス 318"/>
        <xdr:cNvSpPr txBox="1"/>
      </xdr:nvSpPr>
      <xdr:spPr>
        <a:xfrm>
          <a:off x="6705111" y="51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170424</xdr:rowOff>
    </xdr:from>
    <xdr:to>
      <xdr:col>15</xdr:col>
      <xdr:colOff>180975</xdr:colOff>
      <xdr:row>53</xdr:row>
      <xdr:rowOff>30964</xdr:rowOff>
    </xdr:to>
    <xdr:cxnSp macro="">
      <xdr:nvCxnSpPr>
        <xdr:cNvPr id="346" name="直線コネクタ 345"/>
        <xdr:cNvCxnSpPr/>
      </xdr:nvCxnSpPr>
      <xdr:spPr>
        <a:xfrm>
          <a:off x="9639300" y="8742924"/>
          <a:ext cx="838200" cy="3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170424</xdr:rowOff>
    </xdr:from>
    <xdr:to>
      <xdr:col>14</xdr:col>
      <xdr:colOff>28575</xdr:colOff>
      <xdr:row>55</xdr:row>
      <xdr:rowOff>142585</xdr:rowOff>
    </xdr:to>
    <xdr:cxnSp macro="">
      <xdr:nvCxnSpPr>
        <xdr:cNvPr id="349" name="直線コネクタ 348"/>
        <xdr:cNvCxnSpPr/>
      </xdr:nvCxnSpPr>
      <xdr:spPr>
        <a:xfrm flipV="1">
          <a:off x="8750300" y="8742924"/>
          <a:ext cx="889000" cy="82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120808</xdr:rowOff>
    </xdr:from>
    <xdr:to>
      <xdr:col>12</xdr:col>
      <xdr:colOff>511175</xdr:colOff>
      <xdr:row>55</xdr:row>
      <xdr:rowOff>142585</xdr:rowOff>
    </xdr:to>
    <xdr:cxnSp macro="">
      <xdr:nvCxnSpPr>
        <xdr:cNvPr id="352" name="直線コネクタ 351"/>
        <xdr:cNvCxnSpPr/>
      </xdr:nvCxnSpPr>
      <xdr:spPr>
        <a:xfrm>
          <a:off x="7861300" y="9379108"/>
          <a:ext cx="889000" cy="19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3" name="フローチャート : 判断 352"/>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54" name="テキスト ボックス 353"/>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120808</xdr:rowOff>
    </xdr:from>
    <xdr:to>
      <xdr:col>11</xdr:col>
      <xdr:colOff>307975</xdr:colOff>
      <xdr:row>57</xdr:row>
      <xdr:rowOff>170045</xdr:rowOff>
    </xdr:to>
    <xdr:cxnSp macro="">
      <xdr:nvCxnSpPr>
        <xdr:cNvPr id="355" name="直線コネクタ 354"/>
        <xdr:cNvCxnSpPr/>
      </xdr:nvCxnSpPr>
      <xdr:spPr>
        <a:xfrm flipV="1">
          <a:off x="6972300" y="9379108"/>
          <a:ext cx="889000" cy="5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6" name="フローチャート : 判断 355"/>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7" name="テキスト ボックス 356"/>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8" name="フローチャート : 判断 357"/>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9" name="テキスト ボックス 358"/>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151614</xdr:rowOff>
    </xdr:from>
    <xdr:to>
      <xdr:col>15</xdr:col>
      <xdr:colOff>231775</xdr:colOff>
      <xdr:row>53</xdr:row>
      <xdr:rowOff>81764</xdr:rowOff>
    </xdr:to>
    <xdr:sp macro="" textlink="">
      <xdr:nvSpPr>
        <xdr:cNvPr id="365" name="円/楕円 364"/>
        <xdr:cNvSpPr/>
      </xdr:nvSpPr>
      <xdr:spPr>
        <a:xfrm>
          <a:off x="10426700" y="90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3041</xdr:rowOff>
    </xdr:from>
    <xdr:ext cx="599010" cy="259045"/>
    <xdr:sp macro="" textlink="">
      <xdr:nvSpPr>
        <xdr:cNvPr id="366" name="農林水産業費該当値テキスト"/>
        <xdr:cNvSpPr txBox="1"/>
      </xdr:nvSpPr>
      <xdr:spPr>
        <a:xfrm>
          <a:off x="10528300" y="891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211,283</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119624</xdr:rowOff>
    </xdr:from>
    <xdr:to>
      <xdr:col>14</xdr:col>
      <xdr:colOff>79375</xdr:colOff>
      <xdr:row>51</xdr:row>
      <xdr:rowOff>49774</xdr:rowOff>
    </xdr:to>
    <xdr:sp macro="" textlink="">
      <xdr:nvSpPr>
        <xdr:cNvPr id="367" name="円/楕円 366"/>
        <xdr:cNvSpPr/>
      </xdr:nvSpPr>
      <xdr:spPr>
        <a:xfrm>
          <a:off x="9588500" y="86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66301</xdr:rowOff>
    </xdr:from>
    <xdr:ext cx="599010" cy="259045"/>
    <xdr:sp macro="" textlink="">
      <xdr:nvSpPr>
        <xdr:cNvPr id="368" name="テキスト ボックス 367"/>
        <xdr:cNvSpPr txBox="1"/>
      </xdr:nvSpPr>
      <xdr:spPr>
        <a:xfrm>
          <a:off x="9339794" y="846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293,280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91785</xdr:rowOff>
    </xdr:from>
    <xdr:to>
      <xdr:col>12</xdr:col>
      <xdr:colOff>561975</xdr:colOff>
      <xdr:row>56</xdr:row>
      <xdr:rowOff>21935</xdr:rowOff>
    </xdr:to>
    <xdr:sp macro="" textlink="">
      <xdr:nvSpPr>
        <xdr:cNvPr id="369" name="円/楕円 368"/>
        <xdr:cNvSpPr/>
      </xdr:nvSpPr>
      <xdr:spPr>
        <a:xfrm>
          <a:off x="8699500" y="95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38462</xdr:rowOff>
    </xdr:from>
    <xdr:ext cx="599010" cy="259045"/>
    <xdr:sp macro="" textlink="">
      <xdr:nvSpPr>
        <xdr:cNvPr id="370" name="テキスト ボックス 369"/>
        <xdr:cNvSpPr txBox="1"/>
      </xdr:nvSpPr>
      <xdr:spPr>
        <a:xfrm>
          <a:off x="8450794" y="929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111,869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70008</xdr:rowOff>
    </xdr:from>
    <xdr:to>
      <xdr:col>11</xdr:col>
      <xdr:colOff>358775</xdr:colOff>
      <xdr:row>55</xdr:row>
      <xdr:rowOff>158</xdr:rowOff>
    </xdr:to>
    <xdr:sp macro="" textlink="">
      <xdr:nvSpPr>
        <xdr:cNvPr id="371" name="円/楕円 370"/>
        <xdr:cNvSpPr/>
      </xdr:nvSpPr>
      <xdr:spPr>
        <a:xfrm>
          <a:off x="7810500" y="9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16685</xdr:rowOff>
    </xdr:from>
    <xdr:ext cx="599010" cy="259045"/>
    <xdr:sp macro="" textlink="">
      <xdr:nvSpPr>
        <xdr:cNvPr id="372" name="テキスト ボックス 371"/>
        <xdr:cNvSpPr txBox="1"/>
      </xdr:nvSpPr>
      <xdr:spPr>
        <a:xfrm>
          <a:off x="7561794" y="910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119245</xdr:rowOff>
    </xdr:from>
    <xdr:to>
      <xdr:col>10</xdr:col>
      <xdr:colOff>155575</xdr:colOff>
      <xdr:row>58</xdr:row>
      <xdr:rowOff>49395</xdr:rowOff>
    </xdr:to>
    <xdr:sp macro="" textlink="">
      <xdr:nvSpPr>
        <xdr:cNvPr id="373" name="円/楕円 372"/>
        <xdr:cNvSpPr/>
      </xdr:nvSpPr>
      <xdr:spPr>
        <a:xfrm>
          <a:off x="6921500" y="9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65922</xdr:rowOff>
    </xdr:from>
    <xdr:ext cx="534377" cy="259045"/>
    <xdr:sp macro="" textlink="">
      <xdr:nvSpPr>
        <xdr:cNvPr id="374" name="テキスト ボックス 373"/>
        <xdr:cNvSpPr txBox="1"/>
      </xdr:nvSpPr>
      <xdr:spPr>
        <a:xfrm>
          <a:off x="6705111" y="96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102928</xdr:rowOff>
    </xdr:from>
    <xdr:to>
      <xdr:col>15</xdr:col>
      <xdr:colOff>180975</xdr:colOff>
      <xdr:row>76</xdr:row>
      <xdr:rowOff>82355</xdr:rowOff>
    </xdr:to>
    <xdr:cxnSp macro="">
      <xdr:nvCxnSpPr>
        <xdr:cNvPr id="405" name="直線コネクタ 404"/>
        <xdr:cNvCxnSpPr/>
      </xdr:nvCxnSpPr>
      <xdr:spPr>
        <a:xfrm flipV="1">
          <a:off x="9639300" y="12961678"/>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5806</xdr:rowOff>
    </xdr:from>
    <xdr:to>
      <xdr:col>14</xdr:col>
      <xdr:colOff>28575</xdr:colOff>
      <xdr:row>76</xdr:row>
      <xdr:rowOff>82355</xdr:rowOff>
    </xdr:to>
    <xdr:cxnSp macro="">
      <xdr:nvCxnSpPr>
        <xdr:cNvPr id="408" name="直線コネクタ 407"/>
        <xdr:cNvCxnSpPr/>
      </xdr:nvCxnSpPr>
      <xdr:spPr>
        <a:xfrm>
          <a:off x="8750300" y="13036006"/>
          <a:ext cx="889000" cy="7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5806</xdr:rowOff>
    </xdr:from>
    <xdr:to>
      <xdr:col>12</xdr:col>
      <xdr:colOff>511175</xdr:colOff>
      <xdr:row>77</xdr:row>
      <xdr:rowOff>89408</xdr:rowOff>
    </xdr:to>
    <xdr:cxnSp macro="">
      <xdr:nvCxnSpPr>
        <xdr:cNvPr id="411" name="直線コネクタ 410"/>
        <xdr:cNvCxnSpPr/>
      </xdr:nvCxnSpPr>
      <xdr:spPr>
        <a:xfrm flipV="1">
          <a:off x="7861300" y="13036006"/>
          <a:ext cx="889000" cy="25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2" name="フローチャート : 判断 411"/>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13" name="テキスト ボックス 412"/>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87318</xdr:rowOff>
    </xdr:from>
    <xdr:to>
      <xdr:col>11</xdr:col>
      <xdr:colOff>307975</xdr:colOff>
      <xdr:row>77</xdr:row>
      <xdr:rowOff>89408</xdr:rowOff>
    </xdr:to>
    <xdr:cxnSp macro="">
      <xdr:nvCxnSpPr>
        <xdr:cNvPr id="414" name="直線コネクタ 413"/>
        <xdr:cNvCxnSpPr/>
      </xdr:nvCxnSpPr>
      <xdr:spPr>
        <a:xfrm>
          <a:off x="6972300" y="12946068"/>
          <a:ext cx="889000" cy="3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5" name="フローチャート : 判断 414"/>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6" name="テキスト ボックス 415"/>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7" name="フローチャート : 判断 416"/>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8" name="テキスト ボックス 417"/>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52128</xdr:rowOff>
    </xdr:from>
    <xdr:to>
      <xdr:col>15</xdr:col>
      <xdr:colOff>231775</xdr:colOff>
      <xdr:row>75</xdr:row>
      <xdr:rowOff>153727</xdr:rowOff>
    </xdr:to>
    <xdr:sp macro="" textlink="">
      <xdr:nvSpPr>
        <xdr:cNvPr id="424" name="円/楕円 423"/>
        <xdr:cNvSpPr/>
      </xdr:nvSpPr>
      <xdr:spPr>
        <a:xfrm>
          <a:off x="104267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75005</xdr:rowOff>
    </xdr:from>
    <xdr:ext cx="534377" cy="259045"/>
    <xdr:sp macro="" textlink="">
      <xdr:nvSpPr>
        <xdr:cNvPr id="425" name="商工費該当値テキスト"/>
        <xdr:cNvSpPr txBox="1"/>
      </xdr:nvSpPr>
      <xdr:spPr>
        <a:xfrm>
          <a:off x="10528300" y="127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31555</xdr:rowOff>
    </xdr:from>
    <xdr:to>
      <xdr:col>14</xdr:col>
      <xdr:colOff>79375</xdr:colOff>
      <xdr:row>76</xdr:row>
      <xdr:rowOff>133155</xdr:rowOff>
    </xdr:to>
    <xdr:sp macro="" textlink="">
      <xdr:nvSpPr>
        <xdr:cNvPr id="426" name="円/楕円 425"/>
        <xdr:cNvSpPr/>
      </xdr:nvSpPr>
      <xdr:spPr>
        <a:xfrm>
          <a:off x="9588500" y="130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124282</xdr:rowOff>
    </xdr:from>
    <xdr:ext cx="534377" cy="259045"/>
    <xdr:sp macro="" textlink="">
      <xdr:nvSpPr>
        <xdr:cNvPr id="427" name="テキスト ボックス 426"/>
        <xdr:cNvSpPr txBox="1"/>
      </xdr:nvSpPr>
      <xdr:spPr>
        <a:xfrm>
          <a:off x="9372111" y="131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126456</xdr:rowOff>
    </xdr:from>
    <xdr:to>
      <xdr:col>12</xdr:col>
      <xdr:colOff>561975</xdr:colOff>
      <xdr:row>76</xdr:row>
      <xdr:rowOff>56606</xdr:rowOff>
    </xdr:to>
    <xdr:sp macro="" textlink="">
      <xdr:nvSpPr>
        <xdr:cNvPr id="428" name="円/楕円 427"/>
        <xdr:cNvSpPr/>
      </xdr:nvSpPr>
      <xdr:spPr>
        <a:xfrm>
          <a:off x="8699500" y="129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73133</xdr:rowOff>
    </xdr:from>
    <xdr:ext cx="534377" cy="259045"/>
    <xdr:sp macro="" textlink="">
      <xdr:nvSpPr>
        <xdr:cNvPr id="429" name="テキスト ボックス 428"/>
        <xdr:cNvSpPr txBox="1"/>
      </xdr:nvSpPr>
      <xdr:spPr>
        <a:xfrm>
          <a:off x="8483111" y="127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38608</xdr:rowOff>
    </xdr:from>
    <xdr:to>
      <xdr:col>11</xdr:col>
      <xdr:colOff>358775</xdr:colOff>
      <xdr:row>77</xdr:row>
      <xdr:rowOff>140208</xdr:rowOff>
    </xdr:to>
    <xdr:sp macro="" textlink="">
      <xdr:nvSpPr>
        <xdr:cNvPr id="430" name="円/楕円 429"/>
        <xdr:cNvSpPr/>
      </xdr:nvSpPr>
      <xdr:spPr>
        <a:xfrm>
          <a:off x="78105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156735</xdr:rowOff>
    </xdr:from>
    <xdr:ext cx="534377" cy="259045"/>
    <xdr:sp macro="" textlink="">
      <xdr:nvSpPr>
        <xdr:cNvPr id="431" name="テキスト ボックス 430"/>
        <xdr:cNvSpPr txBox="1"/>
      </xdr:nvSpPr>
      <xdr:spPr>
        <a:xfrm>
          <a:off x="7594111" y="130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36518</xdr:rowOff>
    </xdr:from>
    <xdr:to>
      <xdr:col>10</xdr:col>
      <xdr:colOff>155575</xdr:colOff>
      <xdr:row>75</xdr:row>
      <xdr:rowOff>138118</xdr:rowOff>
    </xdr:to>
    <xdr:sp macro="" textlink="">
      <xdr:nvSpPr>
        <xdr:cNvPr id="432" name="円/楕円 431"/>
        <xdr:cNvSpPr/>
      </xdr:nvSpPr>
      <xdr:spPr>
        <a:xfrm>
          <a:off x="6921500" y="128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154645</xdr:rowOff>
    </xdr:from>
    <xdr:ext cx="534377" cy="259045"/>
    <xdr:sp macro="" textlink="">
      <xdr:nvSpPr>
        <xdr:cNvPr id="433" name="テキスト ボックス 432"/>
        <xdr:cNvSpPr txBox="1"/>
      </xdr:nvSpPr>
      <xdr:spPr>
        <a:xfrm>
          <a:off x="6705111" y="126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139150</xdr:rowOff>
    </xdr:from>
    <xdr:to>
      <xdr:col>15</xdr:col>
      <xdr:colOff>180975</xdr:colOff>
      <xdr:row>94</xdr:row>
      <xdr:rowOff>7888</xdr:rowOff>
    </xdr:to>
    <xdr:cxnSp macro="">
      <xdr:nvCxnSpPr>
        <xdr:cNvPr id="462" name="直線コネクタ 461"/>
        <xdr:cNvCxnSpPr/>
      </xdr:nvCxnSpPr>
      <xdr:spPr>
        <a:xfrm flipV="1">
          <a:off x="9639300" y="15741100"/>
          <a:ext cx="838200" cy="38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7888</xdr:rowOff>
    </xdr:from>
    <xdr:to>
      <xdr:col>14</xdr:col>
      <xdr:colOff>28575</xdr:colOff>
      <xdr:row>94</xdr:row>
      <xdr:rowOff>92211</xdr:rowOff>
    </xdr:to>
    <xdr:cxnSp macro="">
      <xdr:nvCxnSpPr>
        <xdr:cNvPr id="465" name="直線コネクタ 464"/>
        <xdr:cNvCxnSpPr/>
      </xdr:nvCxnSpPr>
      <xdr:spPr>
        <a:xfrm flipV="1">
          <a:off x="8750300" y="16124188"/>
          <a:ext cx="889000" cy="8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165743</xdr:rowOff>
    </xdr:from>
    <xdr:to>
      <xdr:col>12</xdr:col>
      <xdr:colOff>511175</xdr:colOff>
      <xdr:row>94</xdr:row>
      <xdr:rowOff>92211</xdr:rowOff>
    </xdr:to>
    <xdr:cxnSp macro="">
      <xdr:nvCxnSpPr>
        <xdr:cNvPr id="468" name="直線コネクタ 467"/>
        <xdr:cNvCxnSpPr/>
      </xdr:nvCxnSpPr>
      <xdr:spPr>
        <a:xfrm>
          <a:off x="7861300" y="16110593"/>
          <a:ext cx="8890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69" name="フローチャート : 判断 468"/>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39833</xdr:rowOff>
    </xdr:from>
    <xdr:ext cx="534377" cy="259045"/>
    <xdr:sp macro="" textlink="">
      <xdr:nvSpPr>
        <xdr:cNvPr id="470" name="テキスト ボックス 469"/>
        <xdr:cNvSpPr txBox="1"/>
      </xdr:nvSpPr>
      <xdr:spPr>
        <a:xfrm>
          <a:off x="8483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165743</xdr:rowOff>
    </xdr:from>
    <xdr:to>
      <xdr:col>11</xdr:col>
      <xdr:colOff>307975</xdr:colOff>
      <xdr:row>98</xdr:row>
      <xdr:rowOff>70450</xdr:rowOff>
    </xdr:to>
    <xdr:cxnSp macro="">
      <xdr:nvCxnSpPr>
        <xdr:cNvPr id="471" name="直線コネクタ 470"/>
        <xdr:cNvCxnSpPr/>
      </xdr:nvCxnSpPr>
      <xdr:spPr>
        <a:xfrm flipV="1">
          <a:off x="6972300" y="16110593"/>
          <a:ext cx="889000" cy="7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2" name="フローチャート : 判断 471"/>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45874</xdr:rowOff>
    </xdr:from>
    <xdr:ext cx="534377" cy="259045"/>
    <xdr:sp macro="" textlink="">
      <xdr:nvSpPr>
        <xdr:cNvPr id="473" name="テキスト ボックス 472"/>
        <xdr:cNvSpPr txBox="1"/>
      </xdr:nvSpPr>
      <xdr:spPr>
        <a:xfrm>
          <a:off x="7594111" y="170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4" name="フローチャート : 判断 473"/>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48517</xdr:rowOff>
    </xdr:from>
    <xdr:ext cx="534377" cy="259045"/>
    <xdr:sp macro="" textlink="">
      <xdr:nvSpPr>
        <xdr:cNvPr id="475" name="テキスト ボックス 474"/>
        <xdr:cNvSpPr txBox="1"/>
      </xdr:nvSpPr>
      <xdr:spPr>
        <a:xfrm>
          <a:off x="6705111" y="170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88350</xdr:rowOff>
    </xdr:from>
    <xdr:to>
      <xdr:col>15</xdr:col>
      <xdr:colOff>231775</xdr:colOff>
      <xdr:row>92</xdr:row>
      <xdr:rowOff>18500</xdr:rowOff>
    </xdr:to>
    <xdr:sp macro="" textlink="">
      <xdr:nvSpPr>
        <xdr:cNvPr id="481" name="円/楕円 480"/>
        <xdr:cNvSpPr/>
      </xdr:nvSpPr>
      <xdr:spPr>
        <a:xfrm>
          <a:off x="10426700" y="156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41377</xdr:rowOff>
    </xdr:from>
    <xdr:ext cx="690189" cy="259045"/>
    <xdr:sp macro="" textlink="">
      <xdr:nvSpPr>
        <xdr:cNvPr id="482" name="土木費該当値テキスト"/>
        <xdr:cNvSpPr txBox="1"/>
      </xdr:nvSpPr>
      <xdr:spPr>
        <a:xfrm>
          <a:off x="10528300" y="1564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1,675,723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128538</xdr:rowOff>
    </xdr:from>
    <xdr:to>
      <xdr:col>14</xdr:col>
      <xdr:colOff>79375</xdr:colOff>
      <xdr:row>94</xdr:row>
      <xdr:rowOff>58688</xdr:rowOff>
    </xdr:to>
    <xdr:sp macro="" textlink="">
      <xdr:nvSpPr>
        <xdr:cNvPr id="483" name="円/楕円 482"/>
        <xdr:cNvSpPr/>
      </xdr:nvSpPr>
      <xdr:spPr>
        <a:xfrm>
          <a:off x="9588500" y="160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92</xdr:row>
      <xdr:rowOff>75215</xdr:rowOff>
    </xdr:from>
    <xdr:ext cx="690189" cy="259045"/>
    <xdr:sp macro="" textlink="">
      <xdr:nvSpPr>
        <xdr:cNvPr id="484" name="テキスト ボックス 483"/>
        <xdr:cNvSpPr txBox="1"/>
      </xdr:nvSpPr>
      <xdr:spPr>
        <a:xfrm>
          <a:off x="9294204" y="15848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1,172,982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41411</xdr:rowOff>
    </xdr:from>
    <xdr:to>
      <xdr:col>12</xdr:col>
      <xdr:colOff>561975</xdr:colOff>
      <xdr:row>94</xdr:row>
      <xdr:rowOff>143011</xdr:rowOff>
    </xdr:to>
    <xdr:sp macro="" textlink="">
      <xdr:nvSpPr>
        <xdr:cNvPr id="485" name="円/楕円 484"/>
        <xdr:cNvSpPr/>
      </xdr:nvSpPr>
      <xdr:spPr>
        <a:xfrm>
          <a:off x="8699500" y="161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92</xdr:row>
      <xdr:rowOff>159538</xdr:rowOff>
    </xdr:from>
    <xdr:ext cx="690189" cy="259045"/>
    <xdr:sp macro="" textlink="">
      <xdr:nvSpPr>
        <xdr:cNvPr id="486" name="テキスト ボックス 485"/>
        <xdr:cNvSpPr txBox="1"/>
      </xdr:nvSpPr>
      <xdr:spPr>
        <a:xfrm>
          <a:off x="8405204" y="159329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1,062,320</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114943</xdr:rowOff>
    </xdr:from>
    <xdr:to>
      <xdr:col>11</xdr:col>
      <xdr:colOff>358775</xdr:colOff>
      <xdr:row>94</xdr:row>
      <xdr:rowOff>45093</xdr:rowOff>
    </xdr:to>
    <xdr:sp macro="" textlink="">
      <xdr:nvSpPr>
        <xdr:cNvPr id="487" name="円/楕円 486"/>
        <xdr:cNvSpPr/>
      </xdr:nvSpPr>
      <xdr:spPr>
        <a:xfrm>
          <a:off x="7810500" y="160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92</xdr:row>
      <xdr:rowOff>61620</xdr:rowOff>
    </xdr:from>
    <xdr:ext cx="690189" cy="259045"/>
    <xdr:sp macro="" textlink="">
      <xdr:nvSpPr>
        <xdr:cNvPr id="488" name="テキスト ボックス 487"/>
        <xdr:cNvSpPr txBox="1"/>
      </xdr:nvSpPr>
      <xdr:spPr>
        <a:xfrm>
          <a:off x="7516204" y="158350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19650</xdr:rowOff>
    </xdr:from>
    <xdr:to>
      <xdr:col>10</xdr:col>
      <xdr:colOff>155575</xdr:colOff>
      <xdr:row>98</xdr:row>
      <xdr:rowOff>121250</xdr:rowOff>
    </xdr:to>
    <xdr:sp macro="" textlink="">
      <xdr:nvSpPr>
        <xdr:cNvPr id="489" name="円/楕円 488"/>
        <xdr:cNvSpPr/>
      </xdr:nvSpPr>
      <xdr:spPr>
        <a:xfrm>
          <a:off x="6921500" y="168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137777</xdr:rowOff>
    </xdr:from>
    <xdr:ext cx="599010" cy="259045"/>
    <xdr:sp macro="" textlink="">
      <xdr:nvSpPr>
        <xdr:cNvPr id="490" name="テキスト ボックス 489"/>
        <xdr:cNvSpPr txBox="1"/>
      </xdr:nvSpPr>
      <xdr:spPr>
        <a:xfrm>
          <a:off x="6672794" y="16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123910</xdr:rowOff>
    </xdr:from>
    <xdr:to>
      <xdr:col>23</xdr:col>
      <xdr:colOff>517525</xdr:colOff>
      <xdr:row>33</xdr:row>
      <xdr:rowOff>14705</xdr:rowOff>
    </xdr:to>
    <xdr:cxnSp macro="">
      <xdr:nvCxnSpPr>
        <xdr:cNvPr id="521" name="直線コネクタ 520"/>
        <xdr:cNvCxnSpPr/>
      </xdr:nvCxnSpPr>
      <xdr:spPr>
        <a:xfrm>
          <a:off x="15481300" y="5610310"/>
          <a:ext cx="8382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123910</xdr:rowOff>
    </xdr:from>
    <xdr:to>
      <xdr:col>22</xdr:col>
      <xdr:colOff>365125</xdr:colOff>
      <xdr:row>34</xdr:row>
      <xdr:rowOff>112382</xdr:rowOff>
    </xdr:to>
    <xdr:cxnSp macro="">
      <xdr:nvCxnSpPr>
        <xdr:cNvPr id="524" name="直線コネクタ 523"/>
        <xdr:cNvCxnSpPr/>
      </xdr:nvCxnSpPr>
      <xdr:spPr>
        <a:xfrm flipV="1">
          <a:off x="14592300" y="5610310"/>
          <a:ext cx="889000" cy="3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112382</xdr:rowOff>
    </xdr:from>
    <xdr:to>
      <xdr:col>21</xdr:col>
      <xdr:colOff>161925</xdr:colOff>
      <xdr:row>36</xdr:row>
      <xdr:rowOff>126572</xdr:rowOff>
    </xdr:to>
    <xdr:cxnSp macro="">
      <xdr:nvCxnSpPr>
        <xdr:cNvPr id="527" name="直線コネクタ 526"/>
        <xdr:cNvCxnSpPr/>
      </xdr:nvCxnSpPr>
      <xdr:spPr>
        <a:xfrm flipV="1">
          <a:off x="13703300" y="5941682"/>
          <a:ext cx="889000" cy="3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28" name="フローチャート : 判断 527"/>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95298</xdr:rowOff>
    </xdr:from>
    <xdr:ext cx="534377" cy="259045"/>
    <xdr:sp macro="" textlink="">
      <xdr:nvSpPr>
        <xdr:cNvPr id="529" name="テキスト ボックス 528"/>
        <xdr:cNvSpPr txBox="1"/>
      </xdr:nvSpPr>
      <xdr:spPr>
        <a:xfrm>
          <a:off x="14325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96560</xdr:rowOff>
    </xdr:from>
    <xdr:to>
      <xdr:col>19</xdr:col>
      <xdr:colOff>644525</xdr:colOff>
      <xdr:row>36</xdr:row>
      <xdr:rowOff>126572</xdr:rowOff>
    </xdr:to>
    <xdr:cxnSp macro="">
      <xdr:nvCxnSpPr>
        <xdr:cNvPr id="530" name="直線コネクタ 529"/>
        <xdr:cNvCxnSpPr/>
      </xdr:nvCxnSpPr>
      <xdr:spPr>
        <a:xfrm>
          <a:off x="12814300" y="6097310"/>
          <a:ext cx="889000" cy="20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1" name="フローチャート : 判断 530"/>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111920</xdr:rowOff>
    </xdr:from>
    <xdr:ext cx="534377" cy="259045"/>
    <xdr:sp macro="" textlink="">
      <xdr:nvSpPr>
        <xdr:cNvPr id="532" name="テキスト ボックス 531"/>
        <xdr:cNvSpPr txBox="1"/>
      </xdr:nvSpPr>
      <xdr:spPr>
        <a:xfrm>
          <a:off x="13436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3" name="フローチャート : 判断 532"/>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114337</xdr:rowOff>
    </xdr:from>
    <xdr:ext cx="534377" cy="259045"/>
    <xdr:sp macro="" textlink="">
      <xdr:nvSpPr>
        <xdr:cNvPr id="534" name="テキスト ボックス 533"/>
        <xdr:cNvSpPr txBox="1"/>
      </xdr:nvSpPr>
      <xdr:spPr>
        <a:xfrm>
          <a:off x="12547111" y="6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135355</xdr:rowOff>
    </xdr:from>
    <xdr:to>
      <xdr:col>23</xdr:col>
      <xdr:colOff>568325</xdr:colOff>
      <xdr:row>33</xdr:row>
      <xdr:rowOff>65505</xdr:rowOff>
    </xdr:to>
    <xdr:sp macro="" textlink="">
      <xdr:nvSpPr>
        <xdr:cNvPr id="540" name="円/楕円 539"/>
        <xdr:cNvSpPr/>
      </xdr:nvSpPr>
      <xdr:spPr>
        <a:xfrm>
          <a:off x="16268700" y="5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158232</xdr:rowOff>
    </xdr:from>
    <xdr:ext cx="534377" cy="259045"/>
    <xdr:sp macro="" textlink="">
      <xdr:nvSpPr>
        <xdr:cNvPr id="541" name="消防費該当値テキスト"/>
        <xdr:cNvSpPr txBox="1"/>
      </xdr:nvSpPr>
      <xdr:spPr>
        <a:xfrm>
          <a:off x="16370300" y="54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68,155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73110</xdr:rowOff>
    </xdr:from>
    <xdr:to>
      <xdr:col>22</xdr:col>
      <xdr:colOff>415925</xdr:colOff>
      <xdr:row>33</xdr:row>
      <xdr:rowOff>3260</xdr:rowOff>
    </xdr:to>
    <xdr:sp macro="" textlink="">
      <xdr:nvSpPr>
        <xdr:cNvPr id="542" name="円/楕円 541"/>
        <xdr:cNvSpPr/>
      </xdr:nvSpPr>
      <xdr:spPr>
        <a:xfrm>
          <a:off x="15430500" y="55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19787</xdr:rowOff>
    </xdr:from>
    <xdr:ext cx="534377" cy="259045"/>
    <xdr:sp macro="" textlink="">
      <xdr:nvSpPr>
        <xdr:cNvPr id="543" name="テキスト ボックス 542"/>
        <xdr:cNvSpPr txBox="1"/>
      </xdr:nvSpPr>
      <xdr:spPr>
        <a:xfrm>
          <a:off x="15214111" y="53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61582</xdr:rowOff>
    </xdr:from>
    <xdr:to>
      <xdr:col>21</xdr:col>
      <xdr:colOff>212725</xdr:colOff>
      <xdr:row>34</xdr:row>
      <xdr:rowOff>163182</xdr:rowOff>
    </xdr:to>
    <xdr:sp macro="" textlink="">
      <xdr:nvSpPr>
        <xdr:cNvPr id="544" name="円/楕円 543"/>
        <xdr:cNvSpPr/>
      </xdr:nvSpPr>
      <xdr:spPr>
        <a:xfrm>
          <a:off x="14541500" y="58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8259</xdr:rowOff>
    </xdr:from>
    <xdr:ext cx="534377" cy="259045"/>
    <xdr:sp macro="" textlink="">
      <xdr:nvSpPr>
        <xdr:cNvPr id="545" name="テキスト ボックス 544"/>
        <xdr:cNvSpPr txBox="1"/>
      </xdr:nvSpPr>
      <xdr:spPr>
        <a:xfrm>
          <a:off x="14325111" y="56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75772</xdr:rowOff>
    </xdr:from>
    <xdr:to>
      <xdr:col>20</xdr:col>
      <xdr:colOff>9525</xdr:colOff>
      <xdr:row>37</xdr:row>
      <xdr:rowOff>5922</xdr:rowOff>
    </xdr:to>
    <xdr:sp macro="" textlink="">
      <xdr:nvSpPr>
        <xdr:cNvPr id="546" name="円/楕円 545"/>
        <xdr:cNvSpPr/>
      </xdr:nvSpPr>
      <xdr:spPr>
        <a:xfrm>
          <a:off x="13652500" y="62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22449</xdr:rowOff>
    </xdr:from>
    <xdr:ext cx="534377" cy="259045"/>
    <xdr:sp macro="" textlink="">
      <xdr:nvSpPr>
        <xdr:cNvPr id="547" name="テキスト ボックス 546"/>
        <xdr:cNvSpPr txBox="1"/>
      </xdr:nvSpPr>
      <xdr:spPr>
        <a:xfrm>
          <a:off x="13436111" y="60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45760</xdr:rowOff>
    </xdr:from>
    <xdr:to>
      <xdr:col>18</xdr:col>
      <xdr:colOff>492125</xdr:colOff>
      <xdr:row>35</xdr:row>
      <xdr:rowOff>147360</xdr:rowOff>
    </xdr:to>
    <xdr:sp macro="" textlink="">
      <xdr:nvSpPr>
        <xdr:cNvPr id="548" name="円/楕円 547"/>
        <xdr:cNvSpPr/>
      </xdr:nvSpPr>
      <xdr:spPr>
        <a:xfrm>
          <a:off x="12763500" y="60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163887</xdr:rowOff>
    </xdr:from>
    <xdr:ext cx="534377" cy="259045"/>
    <xdr:sp macro="" textlink="">
      <xdr:nvSpPr>
        <xdr:cNvPr id="549" name="テキスト ボックス 548"/>
        <xdr:cNvSpPr txBox="1"/>
      </xdr:nvSpPr>
      <xdr:spPr>
        <a:xfrm>
          <a:off x="12547111" y="582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111057</xdr:rowOff>
    </xdr:from>
    <xdr:to>
      <xdr:col>23</xdr:col>
      <xdr:colOff>517525</xdr:colOff>
      <xdr:row>57</xdr:row>
      <xdr:rowOff>53284</xdr:rowOff>
    </xdr:to>
    <xdr:cxnSp macro="">
      <xdr:nvCxnSpPr>
        <xdr:cNvPr id="576" name="直線コネクタ 575"/>
        <xdr:cNvCxnSpPr/>
      </xdr:nvCxnSpPr>
      <xdr:spPr>
        <a:xfrm flipV="1">
          <a:off x="15481300" y="9712257"/>
          <a:ext cx="838200" cy="1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112158</xdr:rowOff>
    </xdr:from>
    <xdr:to>
      <xdr:col>22</xdr:col>
      <xdr:colOff>365125</xdr:colOff>
      <xdr:row>57</xdr:row>
      <xdr:rowOff>53284</xdr:rowOff>
    </xdr:to>
    <xdr:cxnSp macro="">
      <xdr:nvCxnSpPr>
        <xdr:cNvPr id="579" name="直線コネクタ 578"/>
        <xdr:cNvCxnSpPr/>
      </xdr:nvCxnSpPr>
      <xdr:spPr>
        <a:xfrm>
          <a:off x="14592300" y="9713358"/>
          <a:ext cx="889000" cy="1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112158</xdr:rowOff>
    </xdr:from>
    <xdr:to>
      <xdr:col>21</xdr:col>
      <xdr:colOff>161925</xdr:colOff>
      <xdr:row>56</xdr:row>
      <xdr:rowOff>141470</xdr:rowOff>
    </xdr:to>
    <xdr:cxnSp macro="">
      <xdr:nvCxnSpPr>
        <xdr:cNvPr id="582" name="直線コネクタ 581"/>
        <xdr:cNvCxnSpPr/>
      </xdr:nvCxnSpPr>
      <xdr:spPr>
        <a:xfrm flipV="1">
          <a:off x="13703300" y="9713358"/>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3" name="フローチャート : 判断 582"/>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84" name="テキスト ボックス 583"/>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141470</xdr:rowOff>
    </xdr:from>
    <xdr:to>
      <xdr:col>19</xdr:col>
      <xdr:colOff>644525</xdr:colOff>
      <xdr:row>57</xdr:row>
      <xdr:rowOff>119647</xdr:rowOff>
    </xdr:to>
    <xdr:cxnSp macro="">
      <xdr:nvCxnSpPr>
        <xdr:cNvPr id="585" name="直線コネクタ 584"/>
        <xdr:cNvCxnSpPr/>
      </xdr:nvCxnSpPr>
      <xdr:spPr>
        <a:xfrm flipV="1">
          <a:off x="12814300" y="9742670"/>
          <a:ext cx="889000" cy="1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6" name="フローチャート : 判断 585"/>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87" name="テキスト ボックス 586"/>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8" name="フローチャート : 判断 587"/>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116959</xdr:rowOff>
    </xdr:from>
    <xdr:ext cx="534377" cy="259045"/>
    <xdr:sp macro="" textlink="">
      <xdr:nvSpPr>
        <xdr:cNvPr id="589" name="テキスト ボックス 588"/>
        <xdr:cNvSpPr txBox="1"/>
      </xdr:nvSpPr>
      <xdr:spPr>
        <a:xfrm>
          <a:off x="12547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60257</xdr:rowOff>
    </xdr:from>
    <xdr:to>
      <xdr:col>23</xdr:col>
      <xdr:colOff>568325</xdr:colOff>
      <xdr:row>56</xdr:row>
      <xdr:rowOff>161857</xdr:rowOff>
    </xdr:to>
    <xdr:sp macro="" textlink="">
      <xdr:nvSpPr>
        <xdr:cNvPr id="595" name="円/楕円 594"/>
        <xdr:cNvSpPr/>
      </xdr:nvSpPr>
      <xdr:spPr>
        <a:xfrm>
          <a:off x="16268700" y="96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83134</xdr:rowOff>
    </xdr:from>
    <xdr:ext cx="534377" cy="259045"/>
    <xdr:sp macro="" textlink="">
      <xdr:nvSpPr>
        <xdr:cNvPr id="596" name="教育費該当値テキスト"/>
        <xdr:cNvSpPr txBox="1"/>
      </xdr:nvSpPr>
      <xdr:spPr>
        <a:xfrm>
          <a:off x="16370300" y="951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2484</xdr:rowOff>
    </xdr:from>
    <xdr:to>
      <xdr:col>22</xdr:col>
      <xdr:colOff>415925</xdr:colOff>
      <xdr:row>57</xdr:row>
      <xdr:rowOff>104084</xdr:rowOff>
    </xdr:to>
    <xdr:sp macro="" textlink="">
      <xdr:nvSpPr>
        <xdr:cNvPr id="597" name="円/楕円 596"/>
        <xdr:cNvSpPr/>
      </xdr:nvSpPr>
      <xdr:spPr>
        <a:xfrm>
          <a:off x="15430500" y="97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95211</xdr:rowOff>
    </xdr:from>
    <xdr:ext cx="534377" cy="259045"/>
    <xdr:sp macro="" textlink="">
      <xdr:nvSpPr>
        <xdr:cNvPr id="598" name="テキスト ボックス 597"/>
        <xdr:cNvSpPr txBox="1"/>
      </xdr:nvSpPr>
      <xdr:spPr>
        <a:xfrm>
          <a:off x="15214111" y="98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61358</xdr:rowOff>
    </xdr:from>
    <xdr:to>
      <xdr:col>21</xdr:col>
      <xdr:colOff>212725</xdr:colOff>
      <xdr:row>56</xdr:row>
      <xdr:rowOff>162958</xdr:rowOff>
    </xdr:to>
    <xdr:sp macro="" textlink="">
      <xdr:nvSpPr>
        <xdr:cNvPr id="599" name="円/楕円 598"/>
        <xdr:cNvSpPr/>
      </xdr:nvSpPr>
      <xdr:spPr>
        <a:xfrm>
          <a:off x="14541500" y="96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8035</xdr:rowOff>
    </xdr:from>
    <xdr:ext cx="534377" cy="259045"/>
    <xdr:sp macro="" textlink="">
      <xdr:nvSpPr>
        <xdr:cNvPr id="600" name="テキスト ボックス 599"/>
        <xdr:cNvSpPr txBox="1"/>
      </xdr:nvSpPr>
      <xdr:spPr>
        <a:xfrm>
          <a:off x="14325111" y="94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90670</xdr:rowOff>
    </xdr:from>
    <xdr:to>
      <xdr:col>20</xdr:col>
      <xdr:colOff>9525</xdr:colOff>
      <xdr:row>57</xdr:row>
      <xdr:rowOff>20820</xdr:rowOff>
    </xdr:to>
    <xdr:sp macro="" textlink="">
      <xdr:nvSpPr>
        <xdr:cNvPr id="601" name="円/楕円 600"/>
        <xdr:cNvSpPr/>
      </xdr:nvSpPr>
      <xdr:spPr>
        <a:xfrm>
          <a:off x="13652500" y="9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37347</xdr:rowOff>
    </xdr:from>
    <xdr:ext cx="534377" cy="259045"/>
    <xdr:sp macro="" textlink="">
      <xdr:nvSpPr>
        <xdr:cNvPr id="602" name="テキスト ボックス 601"/>
        <xdr:cNvSpPr txBox="1"/>
      </xdr:nvSpPr>
      <xdr:spPr>
        <a:xfrm>
          <a:off x="13436111" y="94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68847</xdr:rowOff>
    </xdr:from>
    <xdr:to>
      <xdr:col>18</xdr:col>
      <xdr:colOff>492125</xdr:colOff>
      <xdr:row>57</xdr:row>
      <xdr:rowOff>170447</xdr:rowOff>
    </xdr:to>
    <xdr:sp macro="" textlink="">
      <xdr:nvSpPr>
        <xdr:cNvPr id="603" name="円/楕円 602"/>
        <xdr:cNvSpPr/>
      </xdr:nvSpPr>
      <xdr:spPr>
        <a:xfrm>
          <a:off x="12763500" y="98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161574</xdr:rowOff>
    </xdr:from>
    <xdr:ext cx="534377" cy="259045"/>
    <xdr:sp macro="" textlink="">
      <xdr:nvSpPr>
        <xdr:cNvPr id="604" name="テキスト ボックス 603"/>
        <xdr:cNvSpPr txBox="1"/>
      </xdr:nvSpPr>
      <xdr:spPr>
        <a:xfrm>
          <a:off x="12547111" y="99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26" name="テキスト ボックス 625"/>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136604</xdr:rowOff>
    </xdr:from>
    <xdr:to>
      <xdr:col>23</xdr:col>
      <xdr:colOff>516889</xdr:colOff>
      <xdr:row>79</xdr:row>
      <xdr:rowOff>98879</xdr:rowOff>
    </xdr:to>
    <xdr:cxnSp macro="">
      <xdr:nvCxnSpPr>
        <xdr:cNvPr id="630" name="直線コネクタ 629"/>
        <xdr:cNvCxnSpPr/>
      </xdr:nvCxnSpPr>
      <xdr:spPr>
        <a:xfrm flipV="1">
          <a:off x="16317595" y="12823904"/>
          <a:ext cx="1269" cy="81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144164</xdr:rowOff>
    </xdr:from>
    <xdr:ext cx="249299" cy="259045"/>
    <xdr:sp macro="" textlink="">
      <xdr:nvSpPr>
        <xdr:cNvPr id="631" name="災害復旧費最小値テキスト"/>
        <xdr:cNvSpPr txBox="1"/>
      </xdr:nvSpPr>
      <xdr:spPr>
        <a:xfrm>
          <a:off x="16370300" y="13688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83281</xdr:rowOff>
    </xdr:from>
    <xdr:ext cx="599010" cy="259045"/>
    <xdr:sp macro="" textlink="">
      <xdr:nvSpPr>
        <xdr:cNvPr id="633" name="災害復旧費最大値テキスト"/>
        <xdr:cNvSpPr txBox="1"/>
      </xdr:nvSpPr>
      <xdr:spPr>
        <a:xfrm>
          <a:off x="16370300" y="1259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74</xdr:row>
      <xdr:rowOff>136604</xdr:rowOff>
    </xdr:from>
    <xdr:to>
      <xdr:col>23</xdr:col>
      <xdr:colOff>606425</xdr:colOff>
      <xdr:row>74</xdr:row>
      <xdr:rowOff>136604</xdr:rowOff>
    </xdr:to>
    <xdr:cxnSp macro="">
      <xdr:nvCxnSpPr>
        <xdr:cNvPr id="634" name="直線コネクタ 633"/>
        <xdr:cNvCxnSpPr/>
      </xdr:nvCxnSpPr>
      <xdr:spPr>
        <a:xfrm>
          <a:off x="16230600" y="128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136604</xdr:rowOff>
    </xdr:from>
    <xdr:to>
      <xdr:col>23</xdr:col>
      <xdr:colOff>517525</xdr:colOff>
      <xdr:row>76</xdr:row>
      <xdr:rowOff>122672</xdr:rowOff>
    </xdr:to>
    <xdr:cxnSp macro="">
      <xdr:nvCxnSpPr>
        <xdr:cNvPr id="635" name="直線コネクタ 634"/>
        <xdr:cNvCxnSpPr/>
      </xdr:nvCxnSpPr>
      <xdr:spPr>
        <a:xfrm flipV="1">
          <a:off x="15481300" y="12823904"/>
          <a:ext cx="838200" cy="3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17164</xdr:rowOff>
    </xdr:from>
    <xdr:ext cx="469744" cy="259045"/>
    <xdr:sp macro="" textlink="">
      <xdr:nvSpPr>
        <xdr:cNvPr id="636" name="災害復旧費平均値テキスト"/>
        <xdr:cNvSpPr txBox="1"/>
      </xdr:nvSpPr>
      <xdr:spPr>
        <a:xfrm>
          <a:off x="16370300" y="13561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38737</xdr:rowOff>
    </xdr:from>
    <xdr:to>
      <xdr:col>23</xdr:col>
      <xdr:colOff>568325</xdr:colOff>
      <xdr:row>79</xdr:row>
      <xdr:rowOff>140337</xdr:rowOff>
    </xdr:to>
    <xdr:sp macro="" textlink="">
      <xdr:nvSpPr>
        <xdr:cNvPr id="637" name="フローチャート : 判断 636"/>
        <xdr:cNvSpPr/>
      </xdr:nvSpPr>
      <xdr:spPr>
        <a:xfrm>
          <a:off x="16268700" y="135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122672</xdr:rowOff>
    </xdr:from>
    <xdr:to>
      <xdr:col>22</xdr:col>
      <xdr:colOff>365125</xdr:colOff>
      <xdr:row>78</xdr:row>
      <xdr:rowOff>18202</xdr:rowOff>
    </xdr:to>
    <xdr:cxnSp macro="">
      <xdr:nvCxnSpPr>
        <xdr:cNvPr id="638" name="直線コネクタ 637"/>
        <xdr:cNvCxnSpPr/>
      </xdr:nvCxnSpPr>
      <xdr:spPr>
        <a:xfrm flipV="1">
          <a:off x="14592300" y="13152872"/>
          <a:ext cx="889000" cy="2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35804</xdr:rowOff>
    </xdr:from>
    <xdr:to>
      <xdr:col>22</xdr:col>
      <xdr:colOff>415925</xdr:colOff>
      <xdr:row>79</xdr:row>
      <xdr:rowOff>137404</xdr:rowOff>
    </xdr:to>
    <xdr:sp macro="" textlink="">
      <xdr:nvSpPr>
        <xdr:cNvPr id="639" name="フローチャート : 判断 638"/>
        <xdr:cNvSpPr/>
      </xdr:nvSpPr>
      <xdr:spPr>
        <a:xfrm>
          <a:off x="15430500" y="1358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128531</xdr:rowOff>
    </xdr:from>
    <xdr:ext cx="469744" cy="259045"/>
    <xdr:sp macro="" textlink="">
      <xdr:nvSpPr>
        <xdr:cNvPr id="640" name="テキスト ボックス 639"/>
        <xdr:cNvSpPr txBox="1"/>
      </xdr:nvSpPr>
      <xdr:spPr>
        <a:xfrm>
          <a:off x="15246427" y="136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54440</xdr:rowOff>
    </xdr:from>
    <xdr:to>
      <xdr:col>21</xdr:col>
      <xdr:colOff>161925</xdr:colOff>
      <xdr:row>78</xdr:row>
      <xdr:rowOff>18202</xdr:rowOff>
    </xdr:to>
    <xdr:cxnSp macro="">
      <xdr:nvCxnSpPr>
        <xdr:cNvPr id="641" name="直線コネクタ 640"/>
        <xdr:cNvCxnSpPr/>
      </xdr:nvCxnSpPr>
      <xdr:spPr>
        <a:xfrm>
          <a:off x="13703300" y="12055940"/>
          <a:ext cx="889000" cy="133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42315</xdr:rowOff>
    </xdr:from>
    <xdr:to>
      <xdr:col>21</xdr:col>
      <xdr:colOff>212725</xdr:colOff>
      <xdr:row>79</xdr:row>
      <xdr:rowOff>143915</xdr:rowOff>
    </xdr:to>
    <xdr:sp macro="" textlink="">
      <xdr:nvSpPr>
        <xdr:cNvPr id="642" name="フローチャート : 判断 641"/>
        <xdr:cNvSpPr/>
      </xdr:nvSpPr>
      <xdr:spPr>
        <a:xfrm>
          <a:off x="14541500" y="135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135042</xdr:rowOff>
    </xdr:from>
    <xdr:ext cx="469744" cy="259045"/>
    <xdr:sp macro="" textlink="">
      <xdr:nvSpPr>
        <xdr:cNvPr id="643" name="テキスト ボックス 642"/>
        <xdr:cNvSpPr txBox="1"/>
      </xdr:nvSpPr>
      <xdr:spPr>
        <a:xfrm>
          <a:off x="14357427" y="1367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54440</xdr:rowOff>
    </xdr:from>
    <xdr:to>
      <xdr:col>19</xdr:col>
      <xdr:colOff>644525</xdr:colOff>
      <xdr:row>70</xdr:row>
      <xdr:rowOff>130028</xdr:rowOff>
    </xdr:to>
    <xdr:cxnSp macro="">
      <xdr:nvCxnSpPr>
        <xdr:cNvPr id="644" name="直線コネクタ 643"/>
        <xdr:cNvCxnSpPr/>
      </xdr:nvCxnSpPr>
      <xdr:spPr>
        <a:xfrm flipV="1">
          <a:off x="12814300" y="12055940"/>
          <a:ext cx="889000" cy="7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42621</xdr:rowOff>
    </xdr:from>
    <xdr:to>
      <xdr:col>20</xdr:col>
      <xdr:colOff>9525</xdr:colOff>
      <xdr:row>79</xdr:row>
      <xdr:rowOff>144221</xdr:rowOff>
    </xdr:to>
    <xdr:sp macro="" textlink="">
      <xdr:nvSpPr>
        <xdr:cNvPr id="645" name="フローチャート : 判断 644"/>
        <xdr:cNvSpPr/>
      </xdr:nvSpPr>
      <xdr:spPr>
        <a:xfrm>
          <a:off x="13652500" y="1358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135348</xdr:rowOff>
    </xdr:from>
    <xdr:ext cx="469744" cy="259045"/>
    <xdr:sp macro="" textlink="">
      <xdr:nvSpPr>
        <xdr:cNvPr id="646" name="テキスト ボックス 645"/>
        <xdr:cNvSpPr txBox="1"/>
      </xdr:nvSpPr>
      <xdr:spPr>
        <a:xfrm>
          <a:off x="13468427" y="1367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23130</xdr:rowOff>
    </xdr:from>
    <xdr:to>
      <xdr:col>18</xdr:col>
      <xdr:colOff>492125</xdr:colOff>
      <xdr:row>79</xdr:row>
      <xdr:rowOff>124730</xdr:rowOff>
    </xdr:to>
    <xdr:sp macro="" textlink="">
      <xdr:nvSpPr>
        <xdr:cNvPr id="647" name="フローチャート : 判断 646"/>
        <xdr:cNvSpPr/>
      </xdr:nvSpPr>
      <xdr:spPr>
        <a:xfrm>
          <a:off x="12763500" y="135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115857</xdr:rowOff>
    </xdr:from>
    <xdr:ext cx="534377" cy="259045"/>
    <xdr:sp macro="" textlink="">
      <xdr:nvSpPr>
        <xdr:cNvPr id="648" name="テキスト ボックス 647"/>
        <xdr:cNvSpPr txBox="1"/>
      </xdr:nvSpPr>
      <xdr:spPr>
        <a:xfrm>
          <a:off x="12547111" y="136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85804</xdr:rowOff>
    </xdr:from>
    <xdr:to>
      <xdr:col>23</xdr:col>
      <xdr:colOff>568325</xdr:colOff>
      <xdr:row>75</xdr:row>
      <xdr:rowOff>15954</xdr:rowOff>
    </xdr:to>
    <xdr:sp macro="" textlink="">
      <xdr:nvSpPr>
        <xdr:cNvPr id="654" name="円/楕円 653"/>
        <xdr:cNvSpPr/>
      </xdr:nvSpPr>
      <xdr:spPr>
        <a:xfrm>
          <a:off x="16268700" y="127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38831</xdr:rowOff>
    </xdr:from>
    <xdr:ext cx="599010" cy="259045"/>
    <xdr:sp macro="" textlink="">
      <xdr:nvSpPr>
        <xdr:cNvPr id="655" name="災害復旧費該当値テキスト"/>
        <xdr:cNvSpPr txBox="1"/>
      </xdr:nvSpPr>
      <xdr:spPr>
        <a:xfrm>
          <a:off x="16370300" y="127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501,896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71872</xdr:rowOff>
    </xdr:from>
    <xdr:to>
      <xdr:col>22</xdr:col>
      <xdr:colOff>415925</xdr:colOff>
      <xdr:row>77</xdr:row>
      <xdr:rowOff>2022</xdr:rowOff>
    </xdr:to>
    <xdr:sp macro="" textlink="">
      <xdr:nvSpPr>
        <xdr:cNvPr id="656" name="円/楕円 655"/>
        <xdr:cNvSpPr/>
      </xdr:nvSpPr>
      <xdr:spPr>
        <a:xfrm>
          <a:off x="15430500" y="131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18548</xdr:rowOff>
    </xdr:from>
    <xdr:ext cx="599010" cy="259045"/>
    <xdr:sp macro="" textlink="">
      <xdr:nvSpPr>
        <xdr:cNvPr id="657" name="テキスト ボックス 656"/>
        <xdr:cNvSpPr txBox="1"/>
      </xdr:nvSpPr>
      <xdr:spPr>
        <a:xfrm>
          <a:off x="15181794" y="1287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138852</xdr:rowOff>
    </xdr:from>
    <xdr:to>
      <xdr:col>21</xdr:col>
      <xdr:colOff>212725</xdr:colOff>
      <xdr:row>78</xdr:row>
      <xdr:rowOff>69002</xdr:rowOff>
    </xdr:to>
    <xdr:sp macro="" textlink="">
      <xdr:nvSpPr>
        <xdr:cNvPr id="658" name="円/楕円 657"/>
        <xdr:cNvSpPr/>
      </xdr:nvSpPr>
      <xdr:spPr>
        <a:xfrm>
          <a:off x="14541500" y="133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85529</xdr:rowOff>
    </xdr:from>
    <xdr:ext cx="599010" cy="259045"/>
    <xdr:sp macro="" textlink="">
      <xdr:nvSpPr>
        <xdr:cNvPr id="659" name="テキスト ボックス 658"/>
        <xdr:cNvSpPr txBox="1"/>
      </xdr:nvSpPr>
      <xdr:spPr>
        <a:xfrm>
          <a:off x="14292794" y="131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154,408</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3640</xdr:rowOff>
    </xdr:from>
    <xdr:to>
      <xdr:col>20</xdr:col>
      <xdr:colOff>9525</xdr:colOff>
      <xdr:row>70</xdr:row>
      <xdr:rowOff>105240</xdr:rowOff>
    </xdr:to>
    <xdr:sp macro="" textlink="">
      <xdr:nvSpPr>
        <xdr:cNvPr id="660" name="円/楕円 659"/>
        <xdr:cNvSpPr/>
      </xdr:nvSpPr>
      <xdr:spPr>
        <a:xfrm>
          <a:off x="13652500" y="120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121767</xdr:rowOff>
    </xdr:from>
    <xdr:ext cx="599010" cy="259045"/>
    <xdr:sp macro="" textlink="">
      <xdr:nvSpPr>
        <xdr:cNvPr id="661" name="テキスト ボックス 660"/>
        <xdr:cNvSpPr txBox="1"/>
      </xdr:nvSpPr>
      <xdr:spPr>
        <a:xfrm>
          <a:off x="13403794" y="1178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972,215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79228</xdr:rowOff>
    </xdr:from>
    <xdr:to>
      <xdr:col>18</xdr:col>
      <xdr:colOff>492125</xdr:colOff>
      <xdr:row>71</xdr:row>
      <xdr:rowOff>9378</xdr:rowOff>
    </xdr:to>
    <xdr:sp macro="" textlink="">
      <xdr:nvSpPr>
        <xdr:cNvPr id="662" name="円/楕円 661"/>
        <xdr:cNvSpPr/>
      </xdr:nvSpPr>
      <xdr:spPr>
        <a:xfrm>
          <a:off x="12763500" y="120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25905</xdr:rowOff>
    </xdr:from>
    <xdr:ext cx="599010" cy="259045"/>
    <xdr:sp macro="" textlink="">
      <xdr:nvSpPr>
        <xdr:cNvPr id="663" name="テキスト ボックス 662"/>
        <xdr:cNvSpPr txBox="1"/>
      </xdr:nvSpPr>
      <xdr:spPr>
        <a:xfrm>
          <a:off x="12514794" y="118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7" name="直線コネクタ 686"/>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8"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9" name="直線コネクタ 688"/>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90"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91" name="直線コネクタ 690"/>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152670</xdr:rowOff>
    </xdr:from>
    <xdr:to>
      <xdr:col>23</xdr:col>
      <xdr:colOff>517525</xdr:colOff>
      <xdr:row>97</xdr:row>
      <xdr:rowOff>2586</xdr:rowOff>
    </xdr:to>
    <xdr:cxnSp macro="">
      <xdr:nvCxnSpPr>
        <xdr:cNvPr id="692" name="直線コネクタ 691"/>
        <xdr:cNvCxnSpPr/>
      </xdr:nvCxnSpPr>
      <xdr:spPr>
        <a:xfrm>
          <a:off x="15481300" y="16611870"/>
          <a:ext cx="838200" cy="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93"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4" name="フローチャート : 判断 693"/>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152670</xdr:rowOff>
    </xdr:from>
    <xdr:to>
      <xdr:col>22</xdr:col>
      <xdr:colOff>365125</xdr:colOff>
      <xdr:row>96</xdr:row>
      <xdr:rowOff>155480</xdr:rowOff>
    </xdr:to>
    <xdr:cxnSp macro="">
      <xdr:nvCxnSpPr>
        <xdr:cNvPr id="695" name="直線コネクタ 694"/>
        <xdr:cNvCxnSpPr/>
      </xdr:nvCxnSpPr>
      <xdr:spPr>
        <a:xfrm flipV="1">
          <a:off x="14592300" y="16611870"/>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6" name="フローチャート : 判断 695"/>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7" name="テキスト ボックス 696"/>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149186</xdr:rowOff>
    </xdr:from>
    <xdr:to>
      <xdr:col>21</xdr:col>
      <xdr:colOff>161925</xdr:colOff>
      <xdr:row>96</xdr:row>
      <xdr:rowOff>155480</xdr:rowOff>
    </xdr:to>
    <xdr:cxnSp macro="">
      <xdr:nvCxnSpPr>
        <xdr:cNvPr id="698" name="直線コネクタ 697"/>
        <xdr:cNvCxnSpPr/>
      </xdr:nvCxnSpPr>
      <xdr:spPr>
        <a:xfrm>
          <a:off x="13703300" y="16608386"/>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99" name="フローチャート : 判断 698"/>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0" name="テキスト ボックス 699"/>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149186</xdr:rowOff>
    </xdr:from>
    <xdr:to>
      <xdr:col>19</xdr:col>
      <xdr:colOff>644525</xdr:colOff>
      <xdr:row>96</xdr:row>
      <xdr:rowOff>161562</xdr:rowOff>
    </xdr:to>
    <xdr:cxnSp macro="">
      <xdr:nvCxnSpPr>
        <xdr:cNvPr id="701" name="直線コネクタ 700"/>
        <xdr:cNvCxnSpPr/>
      </xdr:nvCxnSpPr>
      <xdr:spPr>
        <a:xfrm flipV="1">
          <a:off x="12814300" y="16608386"/>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2" name="フローチャート : 判断 701"/>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03" name="テキスト ボックス 702"/>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4" name="フローチャート : 判断 703"/>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05" name="テキスト ボックス 704"/>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123236</xdr:rowOff>
    </xdr:from>
    <xdr:to>
      <xdr:col>23</xdr:col>
      <xdr:colOff>568325</xdr:colOff>
      <xdr:row>97</xdr:row>
      <xdr:rowOff>53386</xdr:rowOff>
    </xdr:to>
    <xdr:sp macro="" textlink="">
      <xdr:nvSpPr>
        <xdr:cNvPr id="711" name="円/楕円 710"/>
        <xdr:cNvSpPr/>
      </xdr:nvSpPr>
      <xdr:spPr>
        <a:xfrm>
          <a:off x="16268700" y="165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101663</xdr:rowOff>
    </xdr:from>
    <xdr:ext cx="534377" cy="259045"/>
    <xdr:sp macro="" textlink="">
      <xdr:nvSpPr>
        <xdr:cNvPr id="712" name="公債費該当値テキスト"/>
        <xdr:cNvSpPr txBox="1"/>
      </xdr:nvSpPr>
      <xdr:spPr>
        <a:xfrm>
          <a:off x="16370300" y="165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101870</xdr:rowOff>
    </xdr:from>
    <xdr:to>
      <xdr:col>22</xdr:col>
      <xdr:colOff>415925</xdr:colOff>
      <xdr:row>97</xdr:row>
      <xdr:rowOff>32020</xdr:rowOff>
    </xdr:to>
    <xdr:sp macro="" textlink="">
      <xdr:nvSpPr>
        <xdr:cNvPr id="713" name="円/楕円 712"/>
        <xdr:cNvSpPr/>
      </xdr:nvSpPr>
      <xdr:spPr>
        <a:xfrm>
          <a:off x="15430500" y="165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23147</xdr:rowOff>
    </xdr:from>
    <xdr:ext cx="534377" cy="259045"/>
    <xdr:sp macro="" textlink="">
      <xdr:nvSpPr>
        <xdr:cNvPr id="714" name="テキスト ボックス 713"/>
        <xdr:cNvSpPr txBox="1"/>
      </xdr:nvSpPr>
      <xdr:spPr>
        <a:xfrm>
          <a:off x="15214111" y="166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104680</xdr:rowOff>
    </xdr:from>
    <xdr:to>
      <xdr:col>21</xdr:col>
      <xdr:colOff>212725</xdr:colOff>
      <xdr:row>97</xdr:row>
      <xdr:rowOff>34830</xdr:rowOff>
    </xdr:to>
    <xdr:sp macro="" textlink="">
      <xdr:nvSpPr>
        <xdr:cNvPr id="715" name="円/楕円 714"/>
        <xdr:cNvSpPr/>
      </xdr:nvSpPr>
      <xdr:spPr>
        <a:xfrm>
          <a:off x="14541500" y="165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25957</xdr:rowOff>
    </xdr:from>
    <xdr:ext cx="534377" cy="259045"/>
    <xdr:sp macro="" textlink="">
      <xdr:nvSpPr>
        <xdr:cNvPr id="716" name="テキスト ボックス 715"/>
        <xdr:cNvSpPr txBox="1"/>
      </xdr:nvSpPr>
      <xdr:spPr>
        <a:xfrm>
          <a:off x="14325111" y="166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98386</xdr:rowOff>
    </xdr:from>
    <xdr:to>
      <xdr:col>20</xdr:col>
      <xdr:colOff>9525</xdr:colOff>
      <xdr:row>97</xdr:row>
      <xdr:rowOff>28536</xdr:rowOff>
    </xdr:to>
    <xdr:sp macro="" textlink="">
      <xdr:nvSpPr>
        <xdr:cNvPr id="717" name="円/楕円 716"/>
        <xdr:cNvSpPr/>
      </xdr:nvSpPr>
      <xdr:spPr>
        <a:xfrm>
          <a:off x="13652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19663</xdr:rowOff>
    </xdr:from>
    <xdr:ext cx="534377" cy="259045"/>
    <xdr:sp macro="" textlink="">
      <xdr:nvSpPr>
        <xdr:cNvPr id="718" name="テキスト ボックス 717"/>
        <xdr:cNvSpPr txBox="1"/>
      </xdr:nvSpPr>
      <xdr:spPr>
        <a:xfrm>
          <a:off x="13436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110762</xdr:rowOff>
    </xdr:from>
    <xdr:to>
      <xdr:col>18</xdr:col>
      <xdr:colOff>492125</xdr:colOff>
      <xdr:row>97</xdr:row>
      <xdr:rowOff>40912</xdr:rowOff>
    </xdr:to>
    <xdr:sp macro="" textlink="">
      <xdr:nvSpPr>
        <xdr:cNvPr id="719" name="円/楕円 718"/>
        <xdr:cNvSpPr/>
      </xdr:nvSpPr>
      <xdr:spPr>
        <a:xfrm>
          <a:off x="12763500" y="165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32039</xdr:rowOff>
    </xdr:from>
    <xdr:ext cx="534377" cy="259045"/>
    <xdr:sp macro="" textlink="">
      <xdr:nvSpPr>
        <xdr:cNvPr id="720" name="テキスト ボックス 719"/>
        <xdr:cNvSpPr txBox="1"/>
      </xdr:nvSpPr>
      <xdr:spPr>
        <a:xfrm>
          <a:off x="12547111" y="166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4" name="直線コネクタ 743"/>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5"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7"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8" name="直線コネクタ 747"/>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50"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51" name="フローチャート : 判断 750"/>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53" name="フローチャート : 判断 752"/>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4" name="テキスト ボックス 753"/>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6" name="フローチャート : 判断 755"/>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7" name="テキスト ボックス 756"/>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59" name="フローチャート : 判断 758"/>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60" name="テキスト ボックス 759"/>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61" name="フローチャート : 判断 760"/>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62" name="テキスト ボックス 761"/>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9"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土木費、災害復旧費、農林水産業費、消防費が類似団体内でも高い順位である。主な要因としては、東日本大震災による復興事業や災害復旧事業費が３，４９６千円となっていることである。この状態は、復興事業が終息するまで続くとみられることから類似団体との比較上高順位とな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基金は適正な財源の確保と歳出の精査により取崩しは行っていない。</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主に復興交付金事業に伴う基金への積立金が多く、今年度の実質収支が例年と比較すると低くなった。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震災に伴う復興事業で実質単年度収支は赤字となっているが、復興交付金基金の取崩しにより実質収支は黒字となっている。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今年度も赤字になっている会計はない。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今後とも収入と支出の動向に気を配り、健全な経営に努めたい。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288;&#36001;&#25919;/31&#12381;&#12398;&#20182;&#65288;&#36001;&#25919;&#38306;&#20418;&#65289;/25&#12288;&#36001;&#25919;&#29366;&#27841;&#36039;&#26009;&#38598;&#8230;&#26087;&#36001;&#25919;&#27604;&#36611;&#20998;&#26512;&#34920;&#31561;/H30/01%2029&#24230;&#29256;(H28&#27770;&#31639;&#24773;&#22577;)/02%20&#26412;&#29031;&#20250;/12&#24066;&#30010;&#26449;&#8594;&#30476;&#65288;&#36861;&#21152;&#9313;&#65289;/24%20&#22823;&#27084;&#30010;&#9675;/&#12304;&#36001;&#25919;&#29366;&#27841;&#36039;&#26009;&#38598;&#12305;_034614_&#22823;&#2708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11.4</v>
          </cell>
          <cell r="L75">
            <v>14</v>
          </cell>
          <cell r="M75">
            <v>11.3</v>
          </cell>
          <cell r="N75">
            <v>11.1</v>
          </cell>
          <cell r="O75">
            <v>9.9</v>
          </cell>
        </row>
        <row r="77">
          <cell r="G77" t="str">
            <v>類似団体内平均値</v>
          </cell>
          <cell r="K77">
            <v>61.3</v>
          </cell>
          <cell r="L77">
            <v>54.6</v>
          </cell>
          <cell r="M77">
            <v>48.7</v>
          </cell>
          <cell r="N77">
            <v>20.2</v>
          </cell>
          <cell r="O77">
            <v>38.5</v>
          </cell>
        </row>
        <row r="79">
          <cell r="K79">
            <v>11.7</v>
          </cell>
          <cell r="L79">
            <v>11.2</v>
          </cell>
          <cell r="M79">
            <v>10.4</v>
          </cell>
          <cell r="N79">
            <v>9.3000000000000007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51103642</v>
      </c>
      <c r="BO4" s="381"/>
      <c r="BP4" s="381"/>
      <c r="BQ4" s="381"/>
      <c r="BR4" s="381"/>
      <c r="BS4" s="381"/>
      <c r="BT4" s="381"/>
      <c r="BU4" s="382"/>
      <c r="BV4" s="380">
        <v>60814103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7.6</v>
      </c>
      <c r="CU4" s="387"/>
      <c r="CV4" s="387"/>
      <c r="CW4" s="387"/>
      <c r="CX4" s="387"/>
      <c r="CY4" s="387"/>
      <c r="CZ4" s="387"/>
      <c r="DA4" s="388"/>
      <c r="DB4" s="386">
        <v>75.2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49899827</v>
      </c>
      <c r="BO5" s="418"/>
      <c r="BP5" s="418"/>
      <c r="BQ5" s="418"/>
      <c r="BR5" s="418"/>
      <c r="BS5" s="418"/>
      <c r="BT5" s="418"/>
      <c r="BU5" s="419"/>
      <c r="BV5" s="417">
        <v>55945655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82.4</v>
      </c>
      <c r="CU5" s="415"/>
      <c r="CV5" s="415"/>
      <c r="CW5" s="415"/>
      <c r="CX5" s="415"/>
      <c r="CY5" s="415"/>
      <c r="CZ5" s="415"/>
      <c r="DA5" s="416"/>
      <c r="DB5" s="414">
        <v>81.2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1203815</v>
      </c>
      <c r="BO6" s="418"/>
      <c r="BP6" s="418"/>
      <c r="BQ6" s="418"/>
      <c r="BR6" s="418"/>
      <c r="BS6" s="418"/>
      <c r="BT6" s="418"/>
      <c r="BU6" s="419"/>
      <c r="BV6" s="417">
        <v>4868448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86</v>
      </c>
      <c r="CU6" s="455"/>
      <c r="CV6" s="455"/>
      <c r="CW6" s="455"/>
      <c r="CX6" s="455"/>
      <c r="CY6" s="455"/>
      <c r="CZ6" s="455"/>
      <c r="DA6" s="456"/>
      <c r="DB6" s="454">
        <v>85.5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884292</v>
      </c>
      <c r="BO7" s="418"/>
      <c r="BP7" s="418"/>
      <c r="BQ7" s="418"/>
      <c r="BR7" s="418"/>
      <c r="BS7" s="418"/>
      <c r="BT7" s="418"/>
      <c r="BU7" s="419"/>
      <c r="BV7" s="417">
        <v>1610376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4231375</v>
      </c>
      <c r="CU7" s="418"/>
      <c r="CV7" s="418"/>
      <c r="CW7" s="418"/>
      <c r="CX7" s="418"/>
      <c r="CY7" s="418"/>
      <c r="CZ7" s="418"/>
      <c r="DA7" s="419"/>
      <c r="DB7" s="417">
        <v>4330543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319523</v>
      </c>
      <c r="BO8" s="418"/>
      <c r="BP8" s="418"/>
      <c r="BQ8" s="418"/>
      <c r="BR8" s="418"/>
      <c r="BS8" s="418"/>
      <c r="BT8" s="418"/>
      <c r="BU8" s="419"/>
      <c r="BV8" s="417">
        <v>3258072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11759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-2938549</v>
      </c>
      <c r="BO9" s="418"/>
      <c r="BP9" s="418"/>
      <c r="BQ9" s="418"/>
      <c r="BR9" s="418"/>
      <c r="BS9" s="418"/>
      <c r="BT9" s="418"/>
      <c r="BU9" s="419"/>
      <c r="BV9" s="417">
        <v>329834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4.5</v>
      </c>
      <c r="CU9" s="415"/>
      <c r="CV9" s="415"/>
      <c r="CW9" s="415"/>
      <c r="CX9" s="415"/>
      <c r="CY9" s="415"/>
      <c r="CZ9" s="415"/>
      <c r="DA9" s="416"/>
      <c r="DB9" s="414">
        <v>3.9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15276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287857</v>
      </c>
      <c r="BO10" s="418"/>
      <c r="BP10" s="418"/>
      <c r="BQ10" s="418"/>
      <c r="BR10" s="418"/>
      <c r="BS10" s="418"/>
      <c r="BT10" s="418"/>
      <c r="BU10" s="419"/>
      <c r="BV10" s="417">
        <v>4253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2600</v>
      </c>
      <c r="BO11" s="418"/>
      <c r="BP11" s="418"/>
      <c r="BQ11" s="418"/>
      <c r="BR11" s="418"/>
      <c r="BS11" s="418"/>
      <c r="BT11" s="418"/>
      <c r="BU11" s="419"/>
      <c r="BV11" s="417">
        <v>3500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12298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12270</v>
      </c>
      <c r="S13" s="499"/>
      <c r="T13" s="499"/>
      <c r="U13" s="499"/>
      <c r="V13" s="500"/>
      <c r="W13" s="433" t="s">
        <v>125</v>
      </c>
      <c r="X13" s="434"/>
      <c r="Y13" s="434"/>
      <c r="Z13" s="434"/>
      <c r="AA13" s="434"/>
      <c r="AB13" s="424"/>
      <c r="AC13" s="468">
        <v>356</v>
      </c>
      <c r="AD13" s="469"/>
      <c r="AE13" s="469"/>
      <c r="AF13" s="469"/>
      <c r="AG13" s="508"/>
      <c r="AH13" s="468">
        <v>519</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-2648092</v>
      </c>
      <c r="BO13" s="418"/>
      <c r="BP13" s="418"/>
      <c r="BQ13" s="418"/>
      <c r="BR13" s="418"/>
      <c r="BS13" s="418"/>
      <c r="BT13" s="418"/>
      <c r="BU13" s="419"/>
      <c r="BV13" s="417">
        <v>337587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11.1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12395</v>
      </c>
      <c r="S14" s="499"/>
      <c r="T14" s="499"/>
      <c r="U14" s="499"/>
      <c r="V14" s="500"/>
      <c r="W14" s="407"/>
      <c r="X14" s="408"/>
      <c r="Y14" s="408"/>
      <c r="Z14" s="408"/>
      <c r="AA14" s="408"/>
      <c r="AB14" s="397"/>
      <c r="AC14" s="501">
        <v>6.2</v>
      </c>
      <c r="AD14" s="502"/>
      <c r="AE14" s="502"/>
      <c r="AF14" s="502"/>
      <c r="AG14" s="503"/>
      <c r="AH14" s="501">
        <v>7.8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12370</v>
      </c>
      <c r="S15" s="499"/>
      <c r="T15" s="499"/>
      <c r="U15" s="499"/>
      <c r="V15" s="500"/>
      <c r="W15" s="433" t="s">
        <v>131</v>
      </c>
      <c r="X15" s="434"/>
      <c r="Y15" s="434"/>
      <c r="Z15" s="434"/>
      <c r="AA15" s="434"/>
      <c r="AB15" s="424"/>
      <c r="AC15" s="468">
        <v>2222</v>
      </c>
      <c r="AD15" s="469"/>
      <c r="AE15" s="469"/>
      <c r="AF15" s="469"/>
      <c r="AG15" s="508"/>
      <c r="AH15" s="468">
        <v>2368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942168</v>
      </c>
      <c r="BO15" s="381"/>
      <c r="BP15" s="381"/>
      <c r="BQ15" s="381"/>
      <c r="BR15" s="381"/>
      <c r="BS15" s="381"/>
      <c r="BT15" s="381"/>
      <c r="BU15" s="382"/>
      <c r="BV15" s="380">
        <v>1039033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38.700000000000003</v>
      </c>
      <c r="AD16" s="502"/>
      <c r="AE16" s="502"/>
      <c r="AF16" s="502"/>
      <c r="AG16" s="503"/>
      <c r="AH16" s="501">
        <v>35.5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3807061</v>
      </c>
      <c r="BO16" s="418"/>
      <c r="BP16" s="418"/>
      <c r="BQ16" s="418"/>
      <c r="BR16" s="418"/>
      <c r="BS16" s="418"/>
      <c r="BT16" s="418"/>
      <c r="BU16" s="419"/>
      <c r="BV16" s="417">
        <v>3790718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3160</v>
      </c>
      <c r="AD17" s="469"/>
      <c r="AE17" s="469"/>
      <c r="AF17" s="469"/>
      <c r="AG17" s="508"/>
      <c r="AH17" s="468">
        <v>3782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1195225</v>
      </c>
      <c r="BO17" s="418"/>
      <c r="BP17" s="418"/>
      <c r="BQ17" s="418"/>
      <c r="BR17" s="418"/>
      <c r="BS17" s="418"/>
      <c r="BT17" s="418"/>
      <c r="BU17" s="419"/>
      <c r="BV17" s="417">
        <v>1331564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200.42</v>
      </c>
      <c r="M18" s="530"/>
      <c r="N18" s="530"/>
      <c r="O18" s="530"/>
      <c r="P18" s="530"/>
      <c r="Q18" s="530"/>
      <c r="R18" s="531"/>
      <c r="S18" s="531"/>
      <c r="T18" s="531"/>
      <c r="U18" s="531"/>
      <c r="V18" s="532"/>
      <c r="W18" s="435"/>
      <c r="X18" s="436"/>
      <c r="Y18" s="436"/>
      <c r="Z18" s="436"/>
      <c r="AA18" s="436"/>
      <c r="AB18" s="427"/>
      <c r="AC18" s="533">
        <v>55.1</v>
      </c>
      <c r="AD18" s="534"/>
      <c r="AE18" s="534"/>
      <c r="AF18" s="534"/>
      <c r="AG18" s="535"/>
      <c r="AH18" s="533">
        <v>56.7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3552869</v>
      </c>
      <c r="BO18" s="418"/>
      <c r="BP18" s="418"/>
      <c r="BQ18" s="418"/>
      <c r="BR18" s="418"/>
      <c r="BS18" s="418"/>
      <c r="BT18" s="418"/>
      <c r="BU18" s="419"/>
      <c r="BV18" s="417">
        <v>3487661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59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13699303</v>
      </c>
      <c r="BO19" s="418"/>
      <c r="BP19" s="418"/>
      <c r="BQ19" s="418"/>
      <c r="BR19" s="418"/>
      <c r="BS19" s="418"/>
      <c r="BT19" s="418"/>
      <c r="BU19" s="419"/>
      <c r="BV19" s="417">
        <v>17035674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4927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5991621</v>
      </c>
      <c r="BO23" s="418"/>
      <c r="BP23" s="418"/>
      <c r="BQ23" s="418"/>
      <c r="BR23" s="418"/>
      <c r="BS23" s="418"/>
      <c r="BT23" s="418"/>
      <c r="BU23" s="419"/>
      <c r="BV23" s="417">
        <v>5986234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6660</v>
      </c>
      <c r="R24" s="469"/>
      <c r="S24" s="469"/>
      <c r="T24" s="469"/>
      <c r="U24" s="469"/>
      <c r="V24" s="508"/>
      <c r="W24" s="563"/>
      <c r="X24" s="551"/>
      <c r="Y24" s="552"/>
      <c r="Z24" s="467" t="s">
        <v>154</v>
      </c>
      <c r="AA24" s="447"/>
      <c r="AB24" s="447"/>
      <c r="AC24" s="447"/>
      <c r="AD24" s="447"/>
      <c r="AE24" s="447"/>
      <c r="AF24" s="447"/>
      <c r="AG24" s="448"/>
      <c r="AH24" s="468">
        <v>152</v>
      </c>
      <c r="AI24" s="469"/>
      <c r="AJ24" s="469"/>
      <c r="AK24" s="469"/>
      <c r="AL24" s="508"/>
      <c r="AM24" s="468">
        <v>435480</v>
      </c>
      <c r="AN24" s="469"/>
      <c r="AO24" s="469"/>
      <c r="AP24" s="469"/>
      <c r="AQ24" s="469"/>
      <c r="AR24" s="508"/>
      <c r="AS24" s="468">
        <v>2865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5320682</v>
      </c>
      <c r="BO24" s="418"/>
      <c r="BP24" s="418"/>
      <c r="BQ24" s="418"/>
      <c r="BR24" s="418"/>
      <c r="BS24" s="418"/>
      <c r="BT24" s="418"/>
      <c r="BU24" s="419"/>
      <c r="BV24" s="417">
        <v>5266253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5320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37406234</v>
      </c>
      <c r="BO25" s="381"/>
      <c r="BP25" s="381"/>
      <c r="BQ25" s="381"/>
      <c r="BR25" s="381"/>
      <c r="BS25" s="381"/>
      <c r="BT25" s="381"/>
      <c r="BU25" s="382"/>
      <c r="BV25" s="380">
        <v>46747808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5020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2490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92001</v>
      </c>
      <c r="BO27" s="587"/>
      <c r="BP27" s="587"/>
      <c r="BQ27" s="587"/>
      <c r="BR27" s="587"/>
      <c r="BS27" s="587"/>
      <c r="BT27" s="587"/>
      <c r="BU27" s="588"/>
      <c r="BV27" s="586">
        <v>91972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2050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4623880</v>
      </c>
      <c r="BO28" s="381"/>
      <c r="BP28" s="381"/>
      <c r="BQ28" s="381"/>
      <c r="BR28" s="381"/>
      <c r="BS28" s="381"/>
      <c r="BT28" s="381"/>
      <c r="BU28" s="382"/>
      <c r="BV28" s="380">
        <v>4336023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1920</v>
      </c>
      <c r="R29" s="469"/>
      <c r="S29" s="469"/>
      <c r="T29" s="469"/>
      <c r="U29" s="469"/>
      <c r="V29" s="508"/>
      <c r="W29" s="564"/>
      <c r="X29" s="565"/>
      <c r="Y29" s="566"/>
      <c r="Z29" s="467" t="s">
        <v>171</v>
      </c>
      <c r="AA29" s="447"/>
      <c r="AB29" s="447"/>
      <c r="AC29" s="447"/>
      <c r="AD29" s="447"/>
      <c r="AE29" s="447"/>
      <c r="AF29" s="447"/>
      <c r="AG29" s="448"/>
      <c r="AH29" s="468">
        <v>153</v>
      </c>
      <c r="AI29" s="469"/>
      <c r="AJ29" s="469"/>
      <c r="AK29" s="469"/>
      <c r="AL29" s="508"/>
      <c r="AM29" s="468">
        <v>439171</v>
      </c>
      <c r="AN29" s="469"/>
      <c r="AO29" s="469"/>
      <c r="AP29" s="469"/>
      <c r="AQ29" s="469"/>
      <c r="AR29" s="508"/>
      <c r="AS29" s="468">
        <v>2870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1324142</v>
      </c>
      <c r="BO29" s="418"/>
      <c r="BP29" s="418"/>
      <c r="BQ29" s="418"/>
      <c r="BR29" s="418"/>
      <c r="BS29" s="418"/>
      <c r="BT29" s="418"/>
      <c r="BU29" s="419"/>
      <c r="BV29" s="417">
        <v>880834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59047438</v>
      </c>
      <c r="BO30" s="587"/>
      <c r="BP30" s="587"/>
      <c r="BQ30" s="587"/>
      <c r="BR30" s="587"/>
      <c r="BS30" s="587"/>
      <c r="BT30" s="587"/>
      <c r="BU30" s="588"/>
      <c r="BV30" s="586">
        <v>64020069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岩手県市町村総合事務組合(一般会計)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大槌町土地開発公社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岩手県市町村総合事務組合(特別会計)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復興まちづくり大槌株式会社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漁業集落排水処理事業特別会計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岩手県沿岸知的障害児施設組合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釜石大槌地区行政事務組合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岩手県沿岸南部広域環境組合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岩手県後期高齢者医療広域連合(一般会計)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A30" sqref="AA30:AE3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79.849999999999994</v>
      </c>
      <c r="G34" s="33">
        <v>52.91</v>
      </c>
      <c r="H34" s="33">
        <v>106.19</v>
      </c>
      <c r="I34" s="33">
        <v>112.07</v>
      </c>
      <c r="J34" s="34">
        <v>27.22</v>
      </c>
      <c r="K34" s="22"/>
      <c r="L34" s="22"/>
      <c r="M34" s="22"/>
      <c r="N34" s="22"/>
      <c r="O34" s="22"/>
      <c r="P34" s="22"/>
    </row>
    <row r="35" spans="1:16" ht="39" customHeight="1" x14ac:dyDescent="0.15">
      <c r="A35" s="22"/>
      <c r="B35" s="35"/>
      <c r="C35" s="1178" t="s">
        <v>526</v>
      </c>
      <c r="D35" s="1179"/>
      <c r="E35" s="1180"/>
      <c r="F35" s="36">
        <v>4.63</v>
      </c>
      <c r="G35" s="37">
        <v>5.09</v>
      </c>
      <c r="H35" s="37">
        <v>5.3</v>
      </c>
      <c r="I35" s="37">
        <v>11.42</v>
      </c>
      <c r="J35" s="38">
        <v>7.2</v>
      </c>
      <c r="K35" s="22"/>
      <c r="L35" s="22"/>
      <c r="M35" s="22"/>
      <c r="N35" s="22"/>
      <c r="O35" s="22"/>
      <c r="P35" s="22"/>
    </row>
    <row r="36" spans="1:16" ht="39" customHeight="1" x14ac:dyDescent="0.15">
      <c r="A36" s="22"/>
      <c r="B36" s="35"/>
      <c r="C36" s="1178" t="s">
        <v>527</v>
      </c>
      <c r="D36" s="1179"/>
      <c r="E36" s="1180"/>
      <c r="F36" s="36">
        <v>4.97</v>
      </c>
      <c r="G36" s="37">
        <v>5.52</v>
      </c>
      <c r="H36" s="37">
        <v>5.5</v>
      </c>
      <c r="I36" s="37">
        <v>4.22</v>
      </c>
      <c r="J36" s="38">
        <v>3.73</v>
      </c>
      <c r="K36" s="22"/>
      <c r="L36" s="22"/>
      <c r="M36" s="22"/>
      <c r="N36" s="22"/>
      <c r="O36" s="22"/>
      <c r="P36" s="22"/>
    </row>
    <row r="37" spans="1:16" ht="39" customHeight="1" x14ac:dyDescent="0.15">
      <c r="A37" s="22"/>
      <c r="B37" s="35"/>
      <c r="C37" s="1178" t="s">
        <v>528</v>
      </c>
      <c r="D37" s="1179"/>
      <c r="E37" s="1180"/>
      <c r="F37" s="36">
        <v>0.72</v>
      </c>
      <c r="G37" s="37">
        <v>1.37</v>
      </c>
      <c r="H37" s="37">
        <v>1.54</v>
      </c>
      <c r="I37" s="37">
        <v>1.33</v>
      </c>
      <c r="J37" s="38">
        <v>0.98</v>
      </c>
      <c r="K37" s="22"/>
      <c r="L37" s="22"/>
      <c r="M37" s="22"/>
      <c r="N37" s="22"/>
      <c r="O37" s="22"/>
      <c r="P37" s="22"/>
    </row>
    <row r="38" spans="1:16" ht="39" customHeight="1" x14ac:dyDescent="0.15">
      <c r="A38" s="22"/>
      <c r="B38" s="35"/>
      <c r="C38" s="1178" t="s">
        <v>529</v>
      </c>
      <c r="D38" s="1179"/>
      <c r="E38" s="1180"/>
      <c r="F38" s="36">
        <v>0.05</v>
      </c>
      <c r="G38" s="37">
        <v>0.71</v>
      </c>
      <c r="H38" s="37">
        <v>0.48</v>
      </c>
      <c r="I38" s="37">
        <v>1.66</v>
      </c>
      <c r="J38" s="38">
        <v>0.11</v>
      </c>
      <c r="K38" s="22"/>
      <c r="L38" s="22"/>
      <c r="M38" s="22"/>
      <c r="N38" s="22"/>
      <c r="O38" s="22"/>
      <c r="P38" s="22"/>
    </row>
    <row r="39" spans="1:16" ht="39" customHeight="1" x14ac:dyDescent="0.15">
      <c r="A39" s="22"/>
      <c r="B39" s="35"/>
      <c r="C39" s="1178" t="s">
        <v>530</v>
      </c>
      <c r="D39" s="1179"/>
      <c r="E39" s="1180"/>
      <c r="F39" s="36">
        <v>0.12</v>
      </c>
      <c r="G39" s="37">
        <v>0.06</v>
      </c>
      <c r="H39" s="37">
        <v>0.43</v>
      </c>
      <c r="I39" s="37">
        <v>0.09</v>
      </c>
      <c r="J39" s="38">
        <v>0.09</v>
      </c>
      <c r="K39" s="22"/>
      <c r="L39" s="22"/>
      <c r="M39" s="22"/>
      <c r="N39" s="22"/>
      <c r="O39" s="22"/>
      <c r="P39" s="22"/>
    </row>
    <row r="40" spans="1:16" ht="39" customHeight="1" x14ac:dyDescent="0.15">
      <c r="A40" s="22"/>
      <c r="B40" s="35"/>
      <c r="C40" s="1178" t="s">
        <v>531</v>
      </c>
      <c r="D40" s="1179"/>
      <c r="E40" s="1180"/>
      <c r="F40" s="36">
        <v>0.01</v>
      </c>
      <c r="G40" s="37">
        <v>0</v>
      </c>
      <c r="H40" s="37">
        <v>0.02</v>
      </c>
      <c r="I40" s="37">
        <v>0.01</v>
      </c>
      <c r="J40" s="38">
        <v>0.01</v>
      </c>
      <c r="K40" s="22"/>
      <c r="L40" s="22"/>
      <c r="M40" s="22"/>
      <c r="N40" s="22"/>
      <c r="O40" s="22"/>
      <c r="P40" s="22"/>
    </row>
    <row r="41" spans="1:16" ht="39" customHeight="1" x14ac:dyDescent="0.15">
      <c r="A41" s="22"/>
      <c r="B41" s="35"/>
      <c r="C41" s="1178" t="s">
        <v>532</v>
      </c>
      <c r="D41" s="1179"/>
      <c r="E41" s="1180"/>
      <c r="F41" s="36">
        <v>0.02</v>
      </c>
      <c r="G41" s="37">
        <v>0.04</v>
      </c>
      <c r="H41" s="37">
        <v>7.0000000000000007E-2</v>
      </c>
      <c r="I41" s="37">
        <v>0.1</v>
      </c>
      <c r="J41" s="38">
        <v>0</v>
      </c>
      <c r="K41" s="22"/>
      <c r="L41" s="22"/>
      <c r="M41" s="22"/>
      <c r="N41" s="22"/>
      <c r="O41" s="22"/>
      <c r="P41" s="22"/>
    </row>
    <row r="42" spans="1:16" ht="39" customHeight="1" x14ac:dyDescent="0.15">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534</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AA30" sqref="AA30:AE3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672</v>
      </c>
      <c r="L45" s="60">
        <v>685</v>
      </c>
      <c r="M45" s="60">
        <v>665</v>
      </c>
      <c r="N45" s="60">
        <v>661</v>
      </c>
      <c r="O45" s="61">
        <v>621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214</v>
      </c>
      <c r="L48" s="64">
        <v>266</v>
      </c>
      <c r="M48" s="64">
        <v>218</v>
      </c>
      <c r="N48" s="64">
        <v>257</v>
      </c>
      <c r="O48" s="65">
        <v>240</v>
      </c>
      <c r="P48" s="48"/>
      <c r="Q48" s="48"/>
      <c r="R48" s="48"/>
      <c r="S48" s="48"/>
      <c r="T48" s="48"/>
      <c r="U48" s="48"/>
    </row>
    <row r="49" spans="1:21" ht="30.75" customHeight="1" x14ac:dyDescent="0.15">
      <c r="A49" s="48"/>
      <c r="B49" s="1196"/>
      <c r="C49" s="1197"/>
      <c r="D49" s="62"/>
      <c r="E49" s="1188" t="s">
        <v>16</v>
      </c>
      <c r="F49" s="1188"/>
      <c r="G49" s="1188"/>
      <c r="H49" s="1188"/>
      <c r="I49" s="1188"/>
      <c r="J49" s="1189"/>
      <c r="K49" s="63">
        <v>75</v>
      </c>
      <c r="L49" s="64">
        <v>93</v>
      </c>
      <c r="M49" s="64">
        <v>128</v>
      </c>
      <c r="N49" s="64">
        <v>126</v>
      </c>
      <c r="O49" s="65">
        <v>122</v>
      </c>
      <c r="P49" s="48"/>
      <c r="Q49" s="48"/>
      <c r="R49" s="48"/>
      <c r="S49" s="48"/>
      <c r="T49" s="48"/>
      <c r="U49" s="48"/>
    </row>
    <row r="50" spans="1:21" ht="30.75" customHeight="1" x14ac:dyDescent="0.15">
      <c r="A50" s="48"/>
      <c r="B50" s="1196"/>
      <c r="C50" s="1197"/>
      <c r="D50" s="62"/>
      <c r="E50" s="1188" t="s">
        <v>17</v>
      </c>
      <c r="F50" s="1188"/>
      <c r="G50" s="1188"/>
      <c r="H50" s="1188"/>
      <c r="I50" s="1188"/>
      <c r="J50" s="1189"/>
      <c r="K50" s="63">
        <v>35</v>
      </c>
      <c r="L50" s="64">
        <v>35</v>
      </c>
      <c r="M50" s="64">
        <v>33</v>
      </c>
      <c r="N50" s="64">
        <v>30</v>
      </c>
      <c r="O50" s="65">
        <v>29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625</v>
      </c>
      <c r="L52" s="64">
        <v>643</v>
      </c>
      <c r="M52" s="64">
        <v>664</v>
      </c>
      <c r="N52" s="64">
        <v>705</v>
      </c>
      <c r="O52" s="65">
        <v>708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371</v>
      </c>
      <c r="L53" s="69">
        <v>436</v>
      </c>
      <c r="M53" s="69">
        <v>380</v>
      </c>
      <c r="N53" s="69">
        <v>369</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AA30" sqref="AA30:AE3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5964</v>
      </c>
      <c r="J41" s="83">
        <v>6181</v>
      </c>
      <c r="K41" s="83">
        <v>5924</v>
      </c>
      <c r="L41" s="83">
        <v>5986</v>
      </c>
      <c r="M41" s="84">
        <v>5992</v>
      </c>
    </row>
    <row r="42" spans="2:13" ht="27.75" customHeight="1" x14ac:dyDescent="0.15">
      <c r="B42" s="1204"/>
      <c r="C42" s="1205"/>
      <c r="D42" s="85"/>
      <c r="E42" s="1210" t="s">
        <v>26</v>
      </c>
      <c r="F42" s="1210"/>
      <c r="G42" s="1210"/>
      <c r="H42" s="1211"/>
      <c r="I42" s="86">
        <v>235</v>
      </c>
      <c r="J42" s="87">
        <v>171</v>
      </c>
      <c r="K42" s="87">
        <v>143</v>
      </c>
      <c r="L42" s="87">
        <v>117</v>
      </c>
      <c r="M42" s="88">
        <v>104</v>
      </c>
    </row>
    <row r="43" spans="2:13" ht="27.75" customHeight="1" x14ac:dyDescent="0.15">
      <c r="B43" s="1204"/>
      <c r="C43" s="1205"/>
      <c r="D43" s="85"/>
      <c r="E43" s="1210" t="s">
        <v>27</v>
      </c>
      <c r="F43" s="1210"/>
      <c r="G43" s="1210"/>
      <c r="H43" s="1211"/>
      <c r="I43" s="86">
        <v>4201</v>
      </c>
      <c r="J43" s="87">
        <v>3219</v>
      </c>
      <c r="K43" s="87">
        <v>3450</v>
      </c>
      <c r="L43" s="87">
        <v>3448</v>
      </c>
      <c r="M43" s="88">
        <v>3187</v>
      </c>
    </row>
    <row r="44" spans="2:13" ht="27.75" customHeight="1" x14ac:dyDescent="0.15">
      <c r="B44" s="1204"/>
      <c r="C44" s="1205"/>
      <c r="D44" s="85"/>
      <c r="E44" s="1210" t="s">
        <v>28</v>
      </c>
      <c r="F44" s="1210"/>
      <c r="G44" s="1210"/>
      <c r="H44" s="1211"/>
      <c r="I44" s="86">
        <v>1259</v>
      </c>
      <c r="J44" s="87">
        <v>1108</v>
      </c>
      <c r="K44" s="87">
        <v>995</v>
      </c>
      <c r="L44" s="87">
        <v>990</v>
      </c>
      <c r="M44" s="88">
        <v>923</v>
      </c>
    </row>
    <row r="45" spans="2:13" ht="27.75" customHeight="1" x14ac:dyDescent="0.15">
      <c r="B45" s="1204"/>
      <c r="C45" s="1205"/>
      <c r="D45" s="85"/>
      <c r="E45" s="1210" t="s">
        <v>29</v>
      </c>
      <c r="F45" s="1210"/>
      <c r="G45" s="1210"/>
      <c r="H45" s="1211"/>
      <c r="I45" s="86">
        <v>1272</v>
      </c>
      <c r="J45" s="87">
        <v>1056</v>
      </c>
      <c r="K45" s="87">
        <v>939</v>
      </c>
      <c r="L45" s="87">
        <v>967</v>
      </c>
      <c r="M45" s="88">
        <v>652</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8215</v>
      </c>
      <c r="J50" s="87">
        <v>11739</v>
      </c>
      <c r="K50" s="87">
        <v>11922</v>
      </c>
      <c r="L50" s="87">
        <v>13324</v>
      </c>
      <c r="M50" s="88">
        <v>14005</v>
      </c>
    </row>
    <row r="51" spans="2:13" ht="27.75" customHeight="1" x14ac:dyDescent="0.15">
      <c r="B51" s="1204"/>
      <c r="C51" s="1205"/>
      <c r="D51" s="85"/>
      <c r="E51" s="1210" t="s">
        <v>36</v>
      </c>
      <c r="F51" s="1210"/>
      <c r="G51" s="1210"/>
      <c r="H51" s="1211"/>
      <c r="I51" s="86">
        <v>38</v>
      </c>
      <c r="J51" s="87" t="s">
        <v>480</v>
      </c>
      <c r="K51" s="87" t="s">
        <v>480</v>
      </c>
      <c r="L51" s="87" t="s">
        <v>480</v>
      </c>
      <c r="M51" s="88" t="s">
        <v>480</v>
      </c>
    </row>
    <row r="52" spans="2:13" ht="27.75" customHeight="1" x14ac:dyDescent="0.15">
      <c r="B52" s="1206"/>
      <c r="C52" s="1207"/>
      <c r="D52" s="85"/>
      <c r="E52" s="1210" t="s">
        <v>37</v>
      </c>
      <c r="F52" s="1210"/>
      <c r="G52" s="1210"/>
      <c r="H52" s="1211"/>
      <c r="I52" s="86">
        <v>8004</v>
      </c>
      <c r="J52" s="87">
        <v>7895</v>
      </c>
      <c r="K52" s="87">
        <v>7852</v>
      </c>
      <c r="L52" s="87">
        <v>7489</v>
      </c>
      <c r="M52" s="88">
        <v>7407</v>
      </c>
    </row>
    <row r="53" spans="2:13" ht="27.75" customHeight="1" thickBot="1" x14ac:dyDescent="0.2">
      <c r="B53" s="1217" t="s">
        <v>38</v>
      </c>
      <c r="C53" s="1218"/>
      <c r="D53" s="92"/>
      <c r="E53" s="1219" t="s">
        <v>39</v>
      </c>
      <c r="F53" s="1219"/>
      <c r="G53" s="1219"/>
      <c r="H53" s="1220"/>
      <c r="I53" s="93">
        <v>-3328</v>
      </c>
      <c r="J53" s="94">
        <v>-7899</v>
      </c>
      <c r="K53" s="94">
        <v>-8323</v>
      </c>
      <c r="L53" s="94">
        <v>-9304</v>
      </c>
      <c r="M53" s="95">
        <v>-10553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554</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47" t="s">
        <v>519</v>
      </c>
      <c r="L50" s="347" t="s">
        <v>520</v>
      </c>
      <c r="M50" s="347" t="s">
        <v>521</v>
      </c>
      <c r="N50" s="347" t="s">
        <v>522</v>
      </c>
      <c r="O50" s="347" t="s">
        <v>523</v>
      </c>
    </row>
    <row r="51" spans="1:17" x14ac:dyDescent="0.15">
      <c r="B51" s="250"/>
      <c r="C51" s="246"/>
      <c r="D51" s="246"/>
      <c r="E51" s="246"/>
      <c r="F51" s="246"/>
      <c r="G51" s="1247" t="s">
        <v>552</v>
      </c>
      <c r="H51" s="1248"/>
      <c r="I51" s="1253" t="s">
        <v>550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559</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551</v>
      </c>
      <c r="H55" s="1228"/>
      <c r="I55" s="1233" t="s">
        <v>550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56"/>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5" t="s">
        <v>554</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553</v>
      </c>
      <c r="I71" s="351"/>
      <c r="J71" s="350"/>
      <c r="K71" s="350"/>
      <c r="L71" s="349"/>
      <c r="M71" s="350"/>
      <c r="N71" s="349"/>
      <c r="O71" s="348"/>
    </row>
    <row r="72" spans="2:30" x14ac:dyDescent="0.15">
      <c r="B72" s="250"/>
      <c r="C72" s="246"/>
      <c r="D72" s="246"/>
      <c r="E72" s="246"/>
      <c r="F72" s="246"/>
      <c r="G72" s="1244"/>
      <c r="H72" s="1245"/>
      <c r="I72" s="1245"/>
      <c r="J72" s="1246"/>
      <c r="K72" s="347" t="s">
        <v>519</v>
      </c>
      <c r="L72" s="347" t="s">
        <v>520</v>
      </c>
      <c r="M72" s="347" t="s">
        <v>521</v>
      </c>
      <c r="N72" s="347" t="s">
        <v>522</v>
      </c>
      <c r="O72" s="347" t="s">
        <v>523</v>
      </c>
    </row>
    <row r="73" spans="2:30" x14ac:dyDescent="0.15">
      <c r="B73" s="250"/>
      <c r="C73" s="246"/>
      <c r="D73" s="246"/>
      <c r="E73" s="246"/>
      <c r="F73" s="246"/>
      <c r="G73" s="1247" t="s">
        <v>552</v>
      </c>
      <c r="H73" s="1248"/>
      <c r="I73" s="1253" t="s">
        <v>550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549</v>
      </c>
      <c r="J75" s="1233"/>
      <c r="K75" s="1225">
        <v>11.4</v>
      </c>
      <c r="L75" s="1225">
        <v>14</v>
      </c>
      <c r="M75" s="1225">
        <v>11.3</v>
      </c>
      <c r="N75" s="1225">
        <v>11.1</v>
      </c>
      <c r="O75" s="1225">
        <v>9.9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551</v>
      </c>
      <c r="H77" s="1228"/>
      <c r="I77" s="1233" t="s">
        <v>550</v>
      </c>
      <c r="J77" s="1233"/>
      <c r="K77" s="1234">
        <v>61.3</v>
      </c>
      <c r="L77" s="1234">
        <v>54.6</v>
      </c>
      <c r="M77" s="1221">
        <v>48.7</v>
      </c>
      <c r="N77" s="1221">
        <v>20.2</v>
      </c>
      <c r="O77" s="1221">
        <v>38.5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549</v>
      </c>
      <c r="J79" s="1223"/>
      <c r="K79" s="1224">
        <v>11.7</v>
      </c>
      <c r="L79" s="1224">
        <v>11.2</v>
      </c>
      <c r="M79" s="1224">
        <v>10.4</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218012</v>
      </c>
      <c r="E3" s="118"/>
      <c r="F3" s="119">
        <v>69806</v>
      </c>
      <c r="G3" s="120"/>
      <c r="H3" s="121"/>
    </row>
    <row r="4" spans="1:8" x14ac:dyDescent="0.15">
      <c r="A4" s="122"/>
      <c r="B4" s="123"/>
      <c r="C4" s="124"/>
      <c r="D4" s="125">
        <v>15140</v>
      </c>
      <c r="E4" s="126"/>
      <c r="F4" s="127">
        <v>32823</v>
      </c>
      <c r="G4" s="128"/>
      <c r="H4" s="129"/>
    </row>
    <row r="5" spans="1:8" x14ac:dyDescent="0.15">
      <c r="A5" s="110" t="s">
        <v>513</v>
      </c>
      <c r="B5" s="115"/>
      <c r="C5" s="116"/>
      <c r="D5" s="117">
        <v>1388226</v>
      </c>
      <c r="E5" s="118"/>
      <c r="F5" s="119">
        <v>74444</v>
      </c>
      <c r="G5" s="120"/>
      <c r="H5" s="121"/>
    </row>
    <row r="6" spans="1:8" x14ac:dyDescent="0.15">
      <c r="A6" s="122"/>
      <c r="B6" s="123"/>
      <c r="C6" s="124"/>
      <c r="D6" s="125">
        <v>65800</v>
      </c>
      <c r="E6" s="126"/>
      <c r="F6" s="127">
        <v>34175</v>
      </c>
      <c r="G6" s="128"/>
      <c r="H6" s="129"/>
    </row>
    <row r="7" spans="1:8" x14ac:dyDescent="0.15">
      <c r="A7" s="110" t="s">
        <v>514</v>
      </c>
      <c r="B7" s="115"/>
      <c r="C7" s="116"/>
      <c r="D7" s="117">
        <v>1232826</v>
      </c>
      <c r="E7" s="118"/>
      <c r="F7" s="119">
        <v>85205</v>
      </c>
      <c r="G7" s="120"/>
      <c r="H7" s="121"/>
    </row>
    <row r="8" spans="1:8" x14ac:dyDescent="0.15">
      <c r="A8" s="122"/>
      <c r="B8" s="123"/>
      <c r="C8" s="124"/>
      <c r="D8" s="125">
        <v>97773</v>
      </c>
      <c r="E8" s="126"/>
      <c r="F8" s="127">
        <v>38847</v>
      </c>
      <c r="G8" s="128"/>
      <c r="H8" s="129"/>
    </row>
    <row r="9" spans="1:8" x14ac:dyDescent="0.15">
      <c r="A9" s="110" t="s">
        <v>515</v>
      </c>
      <c r="B9" s="115"/>
      <c r="C9" s="116"/>
      <c r="D9" s="117">
        <v>1515902</v>
      </c>
      <c r="E9" s="118"/>
      <c r="F9" s="119">
        <v>106092</v>
      </c>
      <c r="G9" s="120"/>
      <c r="H9" s="121"/>
    </row>
    <row r="10" spans="1:8" x14ac:dyDescent="0.15">
      <c r="A10" s="122"/>
      <c r="B10" s="123"/>
      <c r="C10" s="124"/>
      <c r="D10" s="125">
        <v>83335</v>
      </c>
      <c r="E10" s="126"/>
      <c r="F10" s="127">
        <v>44299</v>
      </c>
      <c r="G10" s="128"/>
      <c r="H10" s="129"/>
    </row>
    <row r="11" spans="1:8" x14ac:dyDescent="0.15">
      <c r="A11" s="110" t="s">
        <v>516</v>
      </c>
      <c r="B11" s="115"/>
      <c r="C11" s="116"/>
      <c r="D11" s="117">
        <v>1955705</v>
      </c>
      <c r="E11" s="118"/>
      <c r="F11" s="119">
        <v>78903</v>
      </c>
      <c r="G11" s="120"/>
      <c r="H11" s="121"/>
    </row>
    <row r="12" spans="1:8" x14ac:dyDescent="0.15">
      <c r="A12" s="122"/>
      <c r="B12" s="123"/>
      <c r="C12" s="130"/>
      <c r="D12" s="125">
        <v>93690</v>
      </c>
      <c r="E12" s="126"/>
      <c r="F12" s="127">
        <v>49201</v>
      </c>
      <c r="G12" s="128"/>
      <c r="H12" s="129"/>
    </row>
    <row r="13" spans="1:8" x14ac:dyDescent="0.15">
      <c r="A13" s="110"/>
      <c r="B13" s="115"/>
      <c r="C13" s="131"/>
      <c r="D13" s="132">
        <v>1262134</v>
      </c>
      <c r="E13" s="133"/>
      <c r="F13" s="134">
        <v>82890</v>
      </c>
      <c r="G13" s="135"/>
      <c r="H13" s="121"/>
    </row>
    <row r="14" spans="1:8" x14ac:dyDescent="0.15">
      <c r="A14" s="122"/>
      <c r="B14" s="123"/>
      <c r="C14" s="124"/>
      <c r="D14" s="125">
        <v>71148</v>
      </c>
      <c r="E14" s="126"/>
      <c r="F14" s="127">
        <v>39869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79.86</v>
      </c>
      <c r="C19" s="136">
        <f>ROUND(VALUE(SUBSTITUTE(実質収支比率等に係る経年分析!G$48,"▲","-")),2)</f>
        <v>30.92</v>
      </c>
      <c r="D19" s="136">
        <f>ROUND(VALUE(SUBSTITUTE(実質収支比率等に係る経年分析!H$48,"▲","-")),2)</f>
        <v>71.12</v>
      </c>
      <c r="E19" s="136">
        <f>ROUND(VALUE(SUBSTITUTE(実質収支比率等に係る経年分析!I$48,"▲","-")),2)</f>
        <v>75.23</v>
      </c>
      <c r="F19" s="136">
        <f>ROUND(VALUE(SUBSTITUTE(実質収支比率等に係る経年分析!J$48,"▲","-")),2)</f>
        <v>7.55</v>
      </c>
    </row>
    <row r="20" spans="1:11" x14ac:dyDescent="0.15">
      <c r="A20" s="136" t="s">
        <v>44</v>
      </c>
      <c r="B20" s="136">
        <f>ROUND(VALUE(SUBSTITUTE(実質収支比率等に係る経年分析!F$47,"▲","-")),2)</f>
        <v>34.619999999999997</v>
      </c>
      <c r="C20" s="136">
        <f>ROUND(VALUE(SUBSTITUTE(実質収支比率等に係る経年分析!G$47,"▲","-")),2)</f>
        <v>104.31</v>
      </c>
      <c r="D20" s="136">
        <f>ROUND(VALUE(SUBSTITUTE(実質収支比率等に係る経年分析!H$47,"▲","-")),2)</f>
        <v>105.21</v>
      </c>
      <c r="E20" s="136">
        <f>ROUND(VALUE(SUBSTITUTE(実質収支比率等に係る経年分析!I$47,"▲","-")),2)</f>
        <v>100.13</v>
      </c>
      <c r="F20" s="136">
        <f>ROUND(VALUE(SUBSTITUTE(実質収支比率等に係る経年分析!J$47,"▲","-")),2)</f>
        <v>109.28</v>
      </c>
    </row>
    <row r="21" spans="1:11" x14ac:dyDescent="0.15">
      <c r="A21" s="136" t="s">
        <v>45</v>
      </c>
      <c r="B21" s="136">
        <f>IF(ISNUMBER(VALUE(SUBSTITUTE(実質収支比率等に係る経年分析!F$49,"▲","-"))),ROUND(VALUE(SUBSTITUTE(実質収支比率等に係る経年分析!F$49,"▲","-")),2),NA())</f>
        <v>21.64</v>
      </c>
      <c r="C21" s="136">
        <f>IF(ISNUMBER(VALUE(SUBSTITUTE(実質収支比率等に係る経年分析!G$49,"▲","-"))),ROUND(VALUE(SUBSTITUTE(実質収支比率等に係る経年分析!G$49,"▲","-")),2),NA())</f>
        <v>21.57</v>
      </c>
      <c r="D21" s="136">
        <f>IF(ISNUMBER(VALUE(SUBSTITUTE(実質収支比率等に係る経年分析!H$49,"▲","-"))),ROUND(VALUE(SUBSTITUTE(実質収支比率等に係る経年分析!H$49,"▲","-")),2),NA())</f>
        <v>40.03</v>
      </c>
      <c r="E21" s="136">
        <f>IF(ISNUMBER(VALUE(SUBSTITUTE(実質収支比率等に係る経年分析!I$49,"▲","-"))),ROUND(VALUE(SUBSTITUTE(実質収支比率等に係る経年分析!I$49,"▲","-")),2),NA())</f>
        <v>7.8</v>
      </c>
      <c r="F21" s="136">
        <f>IF(ISNUMBER(VALUE(SUBSTITUTE(実質収支比率等に係る経年分析!J$49,"▲","-"))),ROUND(VALUE(SUBSTITUTE(実質収支比率等に係る経年分析!J$49,"▲","-")),2),NA())</f>
        <v>-62.58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漁業集落排水処理事業特別会計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3.73</v>
      </c>
    </row>
    <row r="35" spans="1:16" x14ac:dyDescent="0.15">
      <c r="A35" s="137" t="str">
        <f>IF(連結実質赤字比率に係る赤字・黒字の構成分析!C$35="",NA(),連結実質赤字比率に係る赤字・黒字の構成分析!C$35)</f>
        <v>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79.849999999999994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106.19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112.07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27.22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625</v>
      </c>
      <c r="E42" s="138"/>
      <c r="F42" s="138"/>
      <c r="G42" s="138">
        <f>'実質公債費比率（分子）の構造'!L$52</f>
        <v>643</v>
      </c>
      <c r="H42" s="138"/>
      <c r="I42" s="138"/>
      <c r="J42" s="138">
        <f>'実質公債費比率（分子）の構造'!M$52</f>
        <v>664</v>
      </c>
      <c r="K42" s="138"/>
      <c r="L42" s="138"/>
      <c r="M42" s="138">
        <f>'実質公債費比率（分子）の構造'!N$52</f>
        <v>705</v>
      </c>
      <c r="N42" s="138"/>
      <c r="O42" s="138"/>
      <c r="P42" s="138">
        <f>'実質公債費比率（分子）の構造'!O$52</f>
        <v>708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35</v>
      </c>
      <c r="C44" s="138"/>
      <c r="D44" s="138"/>
      <c r="E44" s="138">
        <f>'実質公債費比率（分子）の構造'!L$50</f>
        <v>35</v>
      </c>
      <c r="F44" s="138"/>
      <c r="G44" s="138"/>
      <c r="H44" s="138">
        <f>'実質公債費比率（分子）の構造'!M$50</f>
        <v>33</v>
      </c>
      <c r="I44" s="138"/>
      <c r="J44" s="138"/>
      <c r="K44" s="138">
        <f>'実質公債費比率（分子）の構造'!N$50</f>
        <v>30</v>
      </c>
      <c r="L44" s="138"/>
      <c r="M44" s="138"/>
      <c r="N44" s="138">
        <f>'実質公債費比率（分子）の構造'!O$50</f>
        <v>29</v>
      </c>
      <c r="O44" s="138"/>
      <c r="P44" s="138"/>
    </row>
    <row r="45" spans="1:16" x14ac:dyDescent="0.15">
      <c r="A45" s="138" t="s">
        <v>55</v>
      </c>
      <c r="B45" s="138">
        <f>'実質公債費比率（分子）の構造'!K$49</f>
        <v>75</v>
      </c>
      <c r="C45" s="138"/>
      <c r="D45" s="138"/>
      <c r="E45" s="138">
        <f>'実質公債費比率（分子）の構造'!L$49</f>
        <v>93</v>
      </c>
      <c r="F45" s="138"/>
      <c r="G45" s="138"/>
      <c r="H45" s="138">
        <f>'実質公債費比率（分子）の構造'!M$49</f>
        <v>128</v>
      </c>
      <c r="I45" s="138"/>
      <c r="J45" s="138"/>
      <c r="K45" s="138">
        <f>'実質公債費比率（分子）の構造'!N$49</f>
        <v>126</v>
      </c>
      <c r="L45" s="138"/>
      <c r="M45" s="138"/>
      <c r="N45" s="138">
        <f>'実質公債費比率（分子）の構造'!O$49</f>
        <v>122</v>
      </c>
      <c r="O45" s="138"/>
      <c r="P45" s="138"/>
    </row>
    <row r="46" spans="1:16" x14ac:dyDescent="0.15">
      <c r="A46" s="138" t="s">
        <v>56</v>
      </c>
      <c r="B46" s="138">
        <f>'実質公債費比率（分子）の構造'!K$48</f>
        <v>214</v>
      </c>
      <c r="C46" s="138"/>
      <c r="D46" s="138"/>
      <c r="E46" s="138">
        <f>'実質公債費比率（分子）の構造'!L$48</f>
        <v>266</v>
      </c>
      <c r="F46" s="138"/>
      <c r="G46" s="138"/>
      <c r="H46" s="138">
        <f>'実質公債費比率（分子）の構造'!M$48</f>
        <v>218</v>
      </c>
      <c r="I46" s="138"/>
      <c r="J46" s="138"/>
      <c r="K46" s="138">
        <f>'実質公債費比率（分子）の構造'!N$48</f>
        <v>257</v>
      </c>
      <c r="L46" s="138"/>
      <c r="M46" s="138"/>
      <c r="N46" s="138">
        <f>'実質公債費比率（分子）の構造'!O$48</f>
        <v>240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672</v>
      </c>
      <c r="C49" s="138"/>
      <c r="D49" s="138"/>
      <c r="E49" s="138">
        <f>'実質公債費比率（分子）の構造'!L$45</f>
        <v>685</v>
      </c>
      <c r="F49" s="138"/>
      <c r="G49" s="138"/>
      <c r="H49" s="138">
        <f>'実質公債費比率（分子）の構造'!M$45</f>
        <v>665</v>
      </c>
      <c r="I49" s="138"/>
      <c r="J49" s="138"/>
      <c r="K49" s="138">
        <f>'実質公債費比率（分子）の構造'!N$45</f>
        <v>661</v>
      </c>
      <c r="L49" s="138"/>
      <c r="M49" s="138"/>
      <c r="N49" s="138">
        <f>'実質公債費比率（分子）の構造'!O$45</f>
        <v>621</v>
      </c>
      <c r="O49" s="138"/>
      <c r="P49" s="138"/>
    </row>
    <row r="50" spans="1:16" x14ac:dyDescent="0.15">
      <c r="A50" s="138" t="s">
        <v>60</v>
      </c>
      <c r="B50" s="138" t="e">
        <f>NA()</f>
        <v>#N/A</v>
      </c>
      <c r="C50" s="138">
        <f>IF(ISNUMBER('実質公債費比率（分子）の構造'!K$53),'実質公債費比率（分子）の構造'!K$53,NA())</f>
        <v>371</v>
      </c>
      <c r="D50" s="138" t="e">
        <f>NA()</f>
        <v>#N/A</v>
      </c>
      <c r="E50" s="138" t="e">
        <f>NA()</f>
        <v>#N/A</v>
      </c>
      <c r="F50" s="138">
        <f>IF(ISNUMBER('実質公債費比率（分子）の構造'!L$53),'実質公債費比率（分子）の構造'!L$53,NA())</f>
        <v>436</v>
      </c>
      <c r="G50" s="138" t="e">
        <f>NA()</f>
        <v>#N/A</v>
      </c>
      <c r="H50" s="138" t="e">
        <f>NA()</f>
        <v>#N/A</v>
      </c>
      <c r="I50" s="138">
        <f>IF(ISNUMBER('実質公債費比率（分子）の構造'!M$53),'実質公債費比率（分子）の構造'!M$53,NA())</f>
        <v>380</v>
      </c>
      <c r="J50" s="138" t="e">
        <f>NA()</f>
        <v>#N/A</v>
      </c>
      <c r="K50" s="138" t="e">
        <f>NA()</f>
        <v>#N/A</v>
      </c>
      <c r="L50" s="138">
        <f>IF(ISNUMBER('実質公債費比率（分子）の構造'!N$53),'実質公債費比率（分子）の構造'!N$53,NA())</f>
        <v>369</v>
      </c>
      <c r="M50" s="138" t="e">
        <f>NA()</f>
        <v>#N/A</v>
      </c>
      <c r="N50" s="138" t="e">
        <f>NA()</f>
        <v>#N/A</v>
      </c>
      <c r="O50" s="138">
        <f>IF(ISNUMBER('実質公債費比率（分子）の構造'!O$53),'実質公債費比率（分子）の構造'!O$53,NA())</f>
        <v>304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8004</v>
      </c>
      <c r="E56" s="137"/>
      <c r="F56" s="137"/>
      <c r="G56" s="137">
        <f>'将来負担比率（分子）の構造'!J$52</f>
        <v>7895</v>
      </c>
      <c r="H56" s="137"/>
      <c r="I56" s="137"/>
      <c r="J56" s="137">
        <f>'将来負担比率（分子）の構造'!K$52</f>
        <v>7852</v>
      </c>
      <c r="K56" s="137"/>
      <c r="L56" s="137"/>
      <c r="M56" s="137">
        <f>'将来負担比率（分子）の構造'!L$52</f>
        <v>7489</v>
      </c>
      <c r="N56" s="137"/>
      <c r="O56" s="137"/>
      <c r="P56" s="137">
        <f>'将来負担比率（分子）の構造'!M$52</f>
        <v>7407</v>
      </c>
    </row>
    <row r="57" spans="1:16" x14ac:dyDescent="0.15">
      <c r="A57" s="137" t="s">
        <v>36</v>
      </c>
      <c r="B57" s="137"/>
      <c r="C57" s="137"/>
      <c r="D57" s="137">
        <f>'将来負担比率（分子）の構造'!I$51</f>
        <v>38</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8215</v>
      </c>
      <c r="E58" s="137"/>
      <c r="F58" s="137"/>
      <c r="G58" s="137">
        <f>'将来負担比率（分子）の構造'!J$50</f>
        <v>11739</v>
      </c>
      <c r="H58" s="137"/>
      <c r="I58" s="137"/>
      <c r="J58" s="137">
        <f>'将来負担比率（分子）の構造'!K$50</f>
        <v>11922</v>
      </c>
      <c r="K58" s="137"/>
      <c r="L58" s="137"/>
      <c r="M58" s="137">
        <f>'将来負担比率（分子）の構造'!L$50</f>
        <v>13324</v>
      </c>
      <c r="N58" s="137"/>
      <c r="O58" s="137"/>
      <c r="P58" s="137">
        <f>'将来負担比率（分子）の構造'!M$50</f>
        <v>14005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1272</v>
      </c>
      <c r="C62" s="137"/>
      <c r="D62" s="137"/>
      <c r="E62" s="137">
        <f>'将来負担比率（分子）の構造'!J$45</f>
        <v>1056</v>
      </c>
      <c r="F62" s="137"/>
      <c r="G62" s="137"/>
      <c r="H62" s="137">
        <f>'将来負担比率（分子）の構造'!K$45</f>
        <v>939</v>
      </c>
      <c r="I62" s="137"/>
      <c r="J62" s="137"/>
      <c r="K62" s="137">
        <f>'将来負担比率（分子）の構造'!L$45</f>
        <v>967</v>
      </c>
      <c r="L62" s="137"/>
      <c r="M62" s="137"/>
      <c r="N62" s="137">
        <f>'将来負担比率（分子）の構造'!M$45</f>
        <v>652</v>
      </c>
      <c r="O62" s="137"/>
      <c r="P62" s="137"/>
    </row>
    <row r="63" spans="1:16" x14ac:dyDescent="0.15">
      <c r="A63" s="137" t="s">
        <v>28</v>
      </c>
      <c r="B63" s="137">
        <f>'将来負担比率（分子）の構造'!I$44</f>
        <v>1259</v>
      </c>
      <c r="C63" s="137"/>
      <c r="D63" s="137"/>
      <c r="E63" s="137">
        <f>'将来負担比率（分子）の構造'!J$44</f>
        <v>1108</v>
      </c>
      <c r="F63" s="137"/>
      <c r="G63" s="137"/>
      <c r="H63" s="137">
        <f>'将来負担比率（分子）の構造'!K$44</f>
        <v>995</v>
      </c>
      <c r="I63" s="137"/>
      <c r="J63" s="137"/>
      <c r="K63" s="137">
        <f>'将来負担比率（分子）の構造'!L$44</f>
        <v>990</v>
      </c>
      <c r="L63" s="137"/>
      <c r="M63" s="137"/>
      <c r="N63" s="137">
        <f>'将来負担比率（分子）の構造'!M$44</f>
        <v>923</v>
      </c>
      <c r="O63" s="137"/>
      <c r="P63" s="137"/>
    </row>
    <row r="64" spans="1:16" x14ac:dyDescent="0.15">
      <c r="A64" s="137" t="s">
        <v>27</v>
      </c>
      <c r="B64" s="137">
        <f>'将来負担比率（分子）の構造'!I$43</f>
        <v>4201</v>
      </c>
      <c r="C64" s="137"/>
      <c r="D64" s="137"/>
      <c r="E64" s="137">
        <f>'将来負担比率（分子）の構造'!J$43</f>
        <v>3219</v>
      </c>
      <c r="F64" s="137"/>
      <c r="G64" s="137"/>
      <c r="H64" s="137">
        <f>'将来負担比率（分子）の構造'!K$43</f>
        <v>3450</v>
      </c>
      <c r="I64" s="137"/>
      <c r="J64" s="137"/>
      <c r="K64" s="137">
        <f>'将来負担比率（分子）の構造'!L$43</f>
        <v>3448</v>
      </c>
      <c r="L64" s="137"/>
      <c r="M64" s="137"/>
      <c r="N64" s="137">
        <f>'将来負担比率（分子）の構造'!M$43</f>
        <v>3187</v>
      </c>
      <c r="O64" s="137"/>
      <c r="P64" s="137"/>
    </row>
    <row r="65" spans="1:16" x14ac:dyDescent="0.15">
      <c r="A65" s="137" t="s">
        <v>26</v>
      </c>
      <c r="B65" s="137">
        <f>'将来負担比率（分子）の構造'!I$42</f>
        <v>235</v>
      </c>
      <c r="C65" s="137"/>
      <c r="D65" s="137"/>
      <c r="E65" s="137">
        <f>'将来負担比率（分子）の構造'!J$42</f>
        <v>171</v>
      </c>
      <c r="F65" s="137"/>
      <c r="G65" s="137"/>
      <c r="H65" s="137">
        <f>'将来負担比率（分子）の構造'!K$42</f>
        <v>143</v>
      </c>
      <c r="I65" s="137"/>
      <c r="J65" s="137"/>
      <c r="K65" s="137">
        <f>'将来負担比率（分子）の構造'!L$42</f>
        <v>117</v>
      </c>
      <c r="L65" s="137"/>
      <c r="M65" s="137"/>
      <c r="N65" s="137">
        <f>'将来負担比率（分子）の構造'!M$42</f>
        <v>104</v>
      </c>
      <c r="O65" s="137"/>
      <c r="P65" s="137"/>
    </row>
    <row r="66" spans="1:16" x14ac:dyDescent="0.15">
      <c r="A66" s="137" t="s">
        <v>25</v>
      </c>
      <c r="B66" s="137">
        <f>'将来負担比率（分子）の構造'!I$41</f>
        <v>5964</v>
      </c>
      <c r="C66" s="137"/>
      <c r="D66" s="137"/>
      <c r="E66" s="137">
        <f>'将来負担比率（分子）の構造'!J$41</f>
        <v>6181</v>
      </c>
      <c r="F66" s="137"/>
      <c r="G66" s="137"/>
      <c r="H66" s="137">
        <f>'将来負担比率（分子）の構造'!K$41</f>
        <v>5924</v>
      </c>
      <c r="I66" s="137"/>
      <c r="J66" s="137"/>
      <c r="K66" s="137">
        <f>'将来負担比率（分子）の構造'!L$41</f>
        <v>5986</v>
      </c>
      <c r="L66" s="137"/>
      <c r="M66" s="137"/>
      <c r="N66" s="137">
        <f>'将来負担比率（分子）の構造'!M$41</f>
        <v>5992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election activeCell="AA30" sqref="AA30:AE30"/>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994539</v>
      </c>
      <c r="S5" s="615"/>
      <c r="T5" s="615"/>
      <c r="U5" s="615"/>
      <c r="V5" s="615"/>
      <c r="W5" s="615"/>
      <c r="X5" s="615"/>
      <c r="Y5" s="616"/>
      <c r="Z5" s="617">
        <v>1.9</v>
      </c>
      <c r="AA5" s="617"/>
      <c r="AB5" s="617"/>
      <c r="AC5" s="617"/>
      <c r="AD5" s="618">
        <v>994539</v>
      </c>
      <c r="AE5" s="618"/>
      <c r="AF5" s="618"/>
      <c r="AG5" s="618"/>
      <c r="AH5" s="618"/>
      <c r="AI5" s="618"/>
      <c r="AJ5" s="618"/>
      <c r="AK5" s="618"/>
      <c r="AL5" s="619">
        <v>24.1</v>
      </c>
      <c r="AM5" s="620"/>
      <c r="AN5" s="620"/>
      <c r="AO5" s="621"/>
      <c r="AP5" s="611" t="s">
        <v>210</v>
      </c>
      <c r="AQ5" s="612"/>
      <c r="AR5" s="612"/>
      <c r="AS5" s="612"/>
      <c r="AT5" s="612"/>
      <c r="AU5" s="612"/>
      <c r="AV5" s="612"/>
      <c r="AW5" s="612"/>
      <c r="AX5" s="612"/>
      <c r="AY5" s="612"/>
      <c r="AZ5" s="612"/>
      <c r="BA5" s="612"/>
      <c r="BB5" s="612"/>
      <c r="BC5" s="612"/>
      <c r="BD5" s="612"/>
      <c r="BE5" s="612"/>
      <c r="BF5" s="613"/>
      <c r="BG5" s="625">
        <v>994539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63460</v>
      </c>
      <c r="S6" s="626"/>
      <c r="T6" s="626"/>
      <c r="U6" s="626"/>
      <c r="V6" s="626"/>
      <c r="W6" s="626"/>
      <c r="X6" s="626"/>
      <c r="Y6" s="627"/>
      <c r="Z6" s="628">
        <v>0.1</v>
      </c>
      <c r="AA6" s="628"/>
      <c r="AB6" s="628"/>
      <c r="AC6" s="628"/>
      <c r="AD6" s="629">
        <v>63460</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994539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76532</v>
      </c>
      <c r="CS6" s="626"/>
      <c r="CT6" s="626"/>
      <c r="CU6" s="626"/>
      <c r="CV6" s="626"/>
      <c r="CW6" s="626"/>
      <c r="CX6" s="626"/>
      <c r="CY6" s="627"/>
      <c r="CZ6" s="628">
        <v>0.2</v>
      </c>
      <c r="DA6" s="628"/>
      <c r="DB6" s="628"/>
      <c r="DC6" s="628"/>
      <c r="DD6" s="634" t="s">
        <v>211</v>
      </c>
      <c r="DE6" s="626"/>
      <c r="DF6" s="626"/>
      <c r="DG6" s="626"/>
      <c r="DH6" s="626"/>
      <c r="DI6" s="626"/>
      <c r="DJ6" s="626"/>
      <c r="DK6" s="626"/>
      <c r="DL6" s="626"/>
      <c r="DM6" s="626"/>
      <c r="DN6" s="626"/>
      <c r="DO6" s="626"/>
      <c r="DP6" s="627"/>
      <c r="DQ6" s="634">
        <v>76532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521</v>
      </c>
      <c r="S7" s="626"/>
      <c r="T7" s="626"/>
      <c r="U7" s="626"/>
      <c r="V7" s="626"/>
      <c r="W7" s="626"/>
      <c r="X7" s="626"/>
      <c r="Y7" s="627"/>
      <c r="Z7" s="628">
        <v>0</v>
      </c>
      <c r="AA7" s="628"/>
      <c r="AB7" s="628"/>
      <c r="AC7" s="628"/>
      <c r="AD7" s="629">
        <v>521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482669</v>
      </c>
      <c r="BH7" s="626"/>
      <c r="BI7" s="626"/>
      <c r="BJ7" s="626"/>
      <c r="BK7" s="626"/>
      <c r="BL7" s="626"/>
      <c r="BM7" s="626"/>
      <c r="BN7" s="627"/>
      <c r="BO7" s="628">
        <v>48.5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13895021</v>
      </c>
      <c r="CS7" s="626"/>
      <c r="CT7" s="626"/>
      <c r="CU7" s="626"/>
      <c r="CV7" s="626"/>
      <c r="CW7" s="626"/>
      <c r="CX7" s="626"/>
      <c r="CY7" s="627"/>
      <c r="CZ7" s="628">
        <v>27.8</v>
      </c>
      <c r="DA7" s="628"/>
      <c r="DB7" s="628"/>
      <c r="DC7" s="628"/>
      <c r="DD7" s="634">
        <v>236713</v>
      </c>
      <c r="DE7" s="626"/>
      <c r="DF7" s="626"/>
      <c r="DG7" s="626"/>
      <c r="DH7" s="626"/>
      <c r="DI7" s="626"/>
      <c r="DJ7" s="626"/>
      <c r="DK7" s="626"/>
      <c r="DL7" s="626"/>
      <c r="DM7" s="626"/>
      <c r="DN7" s="626"/>
      <c r="DO7" s="626"/>
      <c r="DP7" s="627"/>
      <c r="DQ7" s="634">
        <v>2210409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1368</v>
      </c>
      <c r="S8" s="626"/>
      <c r="T8" s="626"/>
      <c r="U8" s="626"/>
      <c r="V8" s="626"/>
      <c r="W8" s="626"/>
      <c r="X8" s="626"/>
      <c r="Y8" s="627"/>
      <c r="Z8" s="628">
        <v>0</v>
      </c>
      <c r="AA8" s="628"/>
      <c r="AB8" s="628"/>
      <c r="AC8" s="628"/>
      <c r="AD8" s="629">
        <v>1368</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20267</v>
      </c>
      <c r="BH8" s="626"/>
      <c r="BI8" s="626"/>
      <c r="BJ8" s="626"/>
      <c r="BK8" s="626"/>
      <c r="BL8" s="626"/>
      <c r="BM8" s="626"/>
      <c r="BN8" s="627"/>
      <c r="BO8" s="628">
        <v>2</v>
      </c>
      <c r="BP8" s="628"/>
      <c r="BQ8" s="628"/>
      <c r="BR8" s="628"/>
      <c r="BS8" s="634" t="s">
        <v>114</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3061846</v>
      </c>
      <c r="CS8" s="626"/>
      <c r="CT8" s="626"/>
      <c r="CU8" s="626"/>
      <c r="CV8" s="626"/>
      <c r="CW8" s="626"/>
      <c r="CX8" s="626"/>
      <c r="CY8" s="627"/>
      <c r="CZ8" s="628">
        <v>6.1</v>
      </c>
      <c r="DA8" s="628"/>
      <c r="DB8" s="628"/>
      <c r="DC8" s="628"/>
      <c r="DD8" s="634">
        <v>862152</v>
      </c>
      <c r="DE8" s="626"/>
      <c r="DF8" s="626"/>
      <c r="DG8" s="626"/>
      <c r="DH8" s="626"/>
      <c r="DI8" s="626"/>
      <c r="DJ8" s="626"/>
      <c r="DK8" s="626"/>
      <c r="DL8" s="626"/>
      <c r="DM8" s="626"/>
      <c r="DN8" s="626"/>
      <c r="DO8" s="626"/>
      <c r="DP8" s="627"/>
      <c r="DQ8" s="634">
        <v>964057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803</v>
      </c>
      <c r="S9" s="626"/>
      <c r="T9" s="626"/>
      <c r="U9" s="626"/>
      <c r="V9" s="626"/>
      <c r="W9" s="626"/>
      <c r="X9" s="626"/>
      <c r="Y9" s="627"/>
      <c r="Z9" s="628">
        <v>0</v>
      </c>
      <c r="AA9" s="628"/>
      <c r="AB9" s="628"/>
      <c r="AC9" s="628"/>
      <c r="AD9" s="629">
        <v>803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375569</v>
      </c>
      <c r="BH9" s="626"/>
      <c r="BI9" s="626"/>
      <c r="BJ9" s="626"/>
      <c r="BK9" s="626"/>
      <c r="BL9" s="626"/>
      <c r="BM9" s="626"/>
      <c r="BN9" s="627"/>
      <c r="BO9" s="628">
        <v>37.799999999999997</v>
      </c>
      <c r="BP9" s="628"/>
      <c r="BQ9" s="628"/>
      <c r="BR9" s="628"/>
      <c r="BS9" s="634" t="s">
        <v>114</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749885</v>
      </c>
      <c r="CS9" s="626"/>
      <c r="CT9" s="626"/>
      <c r="CU9" s="626"/>
      <c r="CV9" s="626"/>
      <c r="CW9" s="626"/>
      <c r="CX9" s="626"/>
      <c r="CY9" s="627"/>
      <c r="CZ9" s="628">
        <v>1.5</v>
      </c>
      <c r="DA9" s="628"/>
      <c r="DB9" s="628"/>
      <c r="DC9" s="628"/>
      <c r="DD9" s="634">
        <v>69980</v>
      </c>
      <c r="DE9" s="626"/>
      <c r="DF9" s="626"/>
      <c r="DG9" s="626"/>
      <c r="DH9" s="626"/>
      <c r="DI9" s="626"/>
      <c r="DJ9" s="626"/>
      <c r="DK9" s="626"/>
      <c r="DL9" s="626"/>
      <c r="DM9" s="626"/>
      <c r="DN9" s="626"/>
      <c r="DO9" s="626"/>
      <c r="DP9" s="627"/>
      <c r="DQ9" s="634">
        <v>640003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194190</v>
      </c>
      <c r="S10" s="626"/>
      <c r="T10" s="626"/>
      <c r="U10" s="626"/>
      <c r="V10" s="626"/>
      <c r="W10" s="626"/>
      <c r="X10" s="626"/>
      <c r="Y10" s="627"/>
      <c r="Z10" s="628">
        <v>0.4</v>
      </c>
      <c r="AA10" s="628"/>
      <c r="AB10" s="628"/>
      <c r="AC10" s="628"/>
      <c r="AD10" s="629">
        <v>194190</v>
      </c>
      <c r="AE10" s="629"/>
      <c r="AF10" s="629"/>
      <c r="AG10" s="629"/>
      <c r="AH10" s="629"/>
      <c r="AI10" s="629"/>
      <c r="AJ10" s="629"/>
      <c r="AK10" s="629"/>
      <c r="AL10" s="630">
        <v>4.7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31674</v>
      </c>
      <c r="BH10" s="626"/>
      <c r="BI10" s="626"/>
      <c r="BJ10" s="626"/>
      <c r="BK10" s="626"/>
      <c r="BL10" s="626"/>
      <c r="BM10" s="626"/>
      <c r="BN10" s="627"/>
      <c r="BO10" s="628">
        <v>3.2</v>
      </c>
      <c r="BP10" s="628"/>
      <c r="BQ10" s="628"/>
      <c r="BR10" s="628"/>
      <c r="BS10" s="634" t="s">
        <v>114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22551</v>
      </c>
      <c r="CS10" s="626"/>
      <c r="CT10" s="626"/>
      <c r="CU10" s="626"/>
      <c r="CV10" s="626"/>
      <c r="CW10" s="626"/>
      <c r="CX10" s="626"/>
      <c r="CY10" s="627"/>
      <c r="CZ10" s="628">
        <v>0</v>
      </c>
      <c r="DA10" s="628"/>
      <c r="DB10" s="628"/>
      <c r="DC10" s="628"/>
      <c r="DD10" s="634" t="s">
        <v>114</v>
      </c>
      <c r="DE10" s="626"/>
      <c r="DF10" s="626"/>
      <c r="DG10" s="626"/>
      <c r="DH10" s="626"/>
      <c r="DI10" s="626"/>
      <c r="DJ10" s="626"/>
      <c r="DK10" s="626"/>
      <c r="DL10" s="626"/>
      <c r="DM10" s="626"/>
      <c r="DN10" s="626"/>
      <c r="DO10" s="626"/>
      <c r="DP10" s="627"/>
      <c r="DQ10" s="634">
        <v>19051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55159</v>
      </c>
      <c r="BH11" s="626"/>
      <c r="BI11" s="626"/>
      <c r="BJ11" s="626"/>
      <c r="BK11" s="626"/>
      <c r="BL11" s="626"/>
      <c r="BM11" s="626"/>
      <c r="BN11" s="627"/>
      <c r="BO11" s="628">
        <v>5.5</v>
      </c>
      <c r="BP11" s="628"/>
      <c r="BQ11" s="628"/>
      <c r="BR11" s="628"/>
      <c r="BS11" s="634" t="s">
        <v>114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2598364</v>
      </c>
      <c r="CS11" s="626"/>
      <c r="CT11" s="626"/>
      <c r="CU11" s="626"/>
      <c r="CV11" s="626"/>
      <c r="CW11" s="626"/>
      <c r="CX11" s="626"/>
      <c r="CY11" s="627"/>
      <c r="CZ11" s="628">
        <v>5.2</v>
      </c>
      <c r="DA11" s="628"/>
      <c r="DB11" s="628"/>
      <c r="DC11" s="628"/>
      <c r="DD11" s="634">
        <v>2399183</v>
      </c>
      <c r="DE11" s="626"/>
      <c r="DF11" s="626"/>
      <c r="DG11" s="626"/>
      <c r="DH11" s="626"/>
      <c r="DI11" s="626"/>
      <c r="DJ11" s="626"/>
      <c r="DK11" s="626"/>
      <c r="DL11" s="626"/>
      <c r="DM11" s="626"/>
      <c r="DN11" s="626"/>
      <c r="DO11" s="626"/>
      <c r="DP11" s="627"/>
      <c r="DQ11" s="634">
        <v>723524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310206</v>
      </c>
      <c r="BH12" s="626"/>
      <c r="BI12" s="626"/>
      <c r="BJ12" s="626"/>
      <c r="BK12" s="626"/>
      <c r="BL12" s="626"/>
      <c r="BM12" s="626"/>
      <c r="BN12" s="627"/>
      <c r="BO12" s="628">
        <v>31.2</v>
      </c>
      <c r="BP12" s="628"/>
      <c r="BQ12" s="628"/>
      <c r="BR12" s="628"/>
      <c r="BS12" s="634" t="s">
        <v>114</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256729</v>
      </c>
      <c r="CS12" s="626"/>
      <c r="CT12" s="626"/>
      <c r="CU12" s="626"/>
      <c r="CV12" s="626"/>
      <c r="CW12" s="626"/>
      <c r="CX12" s="626"/>
      <c r="CY12" s="627"/>
      <c r="CZ12" s="628">
        <v>0.5</v>
      </c>
      <c r="DA12" s="628"/>
      <c r="DB12" s="628"/>
      <c r="DC12" s="628"/>
      <c r="DD12" s="634">
        <v>86190</v>
      </c>
      <c r="DE12" s="626"/>
      <c r="DF12" s="626"/>
      <c r="DG12" s="626"/>
      <c r="DH12" s="626"/>
      <c r="DI12" s="626"/>
      <c r="DJ12" s="626"/>
      <c r="DK12" s="626"/>
      <c r="DL12" s="626"/>
      <c r="DM12" s="626"/>
      <c r="DN12" s="626"/>
      <c r="DO12" s="626"/>
      <c r="DP12" s="627"/>
      <c r="DQ12" s="634">
        <v>75464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7751</v>
      </c>
      <c r="S13" s="626"/>
      <c r="T13" s="626"/>
      <c r="U13" s="626"/>
      <c r="V13" s="626"/>
      <c r="W13" s="626"/>
      <c r="X13" s="626"/>
      <c r="Y13" s="627"/>
      <c r="Z13" s="628">
        <v>0</v>
      </c>
      <c r="AA13" s="628"/>
      <c r="AB13" s="628"/>
      <c r="AC13" s="628"/>
      <c r="AD13" s="629">
        <v>7751</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301992</v>
      </c>
      <c r="BH13" s="626"/>
      <c r="BI13" s="626"/>
      <c r="BJ13" s="626"/>
      <c r="BK13" s="626"/>
      <c r="BL13" s="626"/>
      <c r="BM13" s="626"/>
      <c r="BN13" s="627"/>
      <c r="BO13" s="628">
        <v>30.4</v>
      </c>
      <c r="BP13" s="628"/>
      <c r="BQ13" s="628"/>
      <c r="BR13" s="628"/>
      <c r="BS13" s="634" t="s">
        <v>114</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20608040</v>
      </c>
      <c r="CS13" s="626"/>
      <c r="CT13" s="626"/>
      <c r="CU13" s="626"/>
      <c r="CV13" s="626"/>
      <c r="CW13" s="626"/>
      <c r="CX13" s="626"/>
      <c r="CY13" s="627"/>
      <c r="CZ13" s="628">
        <v>41.3</v>
      </c>
      <c r="DA13" s="628"/>
      <c r="DB13" s="628"/>
      <c r="DC13" s="628"/>
      <c r="DD13" s="634">
        <v>19497901</v>
      </c>
      <c r="DE13" s="626"/>
      <c r="DF13" s="626"/>
      <c r="DG13" s="626"/>
      <c r="DH13" s="626"/>
      <c r="DI13" s="626"/>
      <c r="DJ13" s="626"/>
      <c r="DK13" s="626"/>
      <c r="DL13" s="626"/>
      <c r="DM13" s="626"/>
      <c r="DN13" s="626"/>
      <c r="DO13" s="626"/>
      <c r="DP13" s="627"/>
      <c r="DQ13" s="634">
        <v>4306911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34395</v>
      </c>
      <c r="BH14" s="626"/>
      <c r="BI14" s="626"/>
      <c r="BJ14" s="626"/>
      <c r="BK14" s="626"/>
      <c r="BL14" s="626"/>
      <c r="BM14" s="626"/>
      <c r="BN14" s="627"/>
      <c r="BO14" s="628">
        <v>3.5</v>
      </c>
      <c r="BP14" s="628"/>
      <c r="BQ14" s="628"/>
      <c r="BR14" s="628"/>
      <c r="BS14" s="634" t="s">
        <v>114</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838171</v>
      </c>
      <c r="CS14" s="626"/>
      <c r="CT14" s="626"/>
      <c r="CU14" s="626"/>
      <c r="CV14" s="626"/>
      <c r="CW14" s="626"/>
      <c r="CX14" s="626"/>
      <c r="CY14" s="627"/>
      <c r="CZ14" s="628">
        <v>1.7</v>
      </c>
      <c r="DA14" s="628"/>
      <c r="DB14" s="628"/>
      <c r="DC14" s="628"/>
      <c r="DD14" s="634">
        <v>500004</v>
      </c>
      <c r="DE14" s="626"/>
      <c r="DF14" s="626"/>
      <c r="DG14" s="626"/>
      <c r="DH14" s="626"/>
      <c r="DI14" s="626"/>
      <c r="DJ14" s="626"/>
      <c r="DK14" s="626"/>
      <c r="DL14" s="626"/>
      <c r="DM14" s="626"/>
      <c r="DN14" s="626"/>
      <c r="DO14" s="626"/>
      <c r="DP14" s="627"/>
      <c r="DQ14" s="634">
        <v>434284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4435</v>
      </c>
      <c r="S15" s="626"/>
      <c r="T15" s="626"/>
      <c r="U15" s="626"/>
      <c r="V15" s="626"/>
      <c r="W15" s="626"/>
      <c r="X15" s="626"/>
      <c r="Y15" s="627"/>
      <c r="Z15" s="628">
        <v>0</v>
      </c>
      <c r="AA15" s="628"/>
      <c r="AB15" s="628"/>
      <c r="AC15" s="628"/>
      <c r="AD15" s="629">
        <v>4435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167056</v>
      </c>
      <c r="BH15" s="626"/>
      <c r="BI15" s="626"/>
      <c r="BJ15" s="626"/>
      <c r="BK15" s="626"/>
      <c r="BL15" s="626"/>
      <c r="BM15" s="626"/>
      <c r="BN15" s="627"/>
      <c r="BO15" s="628">
        <v>16.8</v>
      </c>
      <c r="BP15" s="628"/>
      <c r="BQ15" s="628"/>
      <c r="BR15" s="628"/>
      <c r="BS15" s="634" t="s">
        <v>114</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999396</v>
      </c>
      <c r="CS15" s="626"/>
      <c r="CT15" s="626"/>
      <c r="CU15" s="626"/>
      <c r="CV15" s="626"/>
      <c r="CW15" s="626"/>
      <c r="CX15" s="626"/>
      <c r="CY15" s="627"/>
      <c r="CZ15" s="628">
        <v>2</v>
      </c>
      <c r="DA15" s="628"/>
      <c r="DB15" s="628"/>
      <c r="DC15" s="628"/>
      <c r="DD15" s="634">
        <v>399135</v>
      </c>
      <c r="DE15" s="626"/>
      <c r="DF15" s="626"/>
      <c r="DG15" s="626"/>
      <c r="DH15" s="626"/>
      <c r="DI15" s="626"/>
      <c r="DJ15" s="626"/>
      <c r="DK15" s="626"/>
      <c r="DL15" s="626"/>
      <c r="DM15" s="626"/>
      <c r="DN15" s="626"/>
      <c r="DO15" s="626"/>
      <c r="DP15" s="627"/>
      <c r="DQ15" s="634">
        <v>486450</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6958515</v>
      </c>
      <c r="S16" s="626"/>
      <c r="T16" s="626"/>
      <c r="U16" s="626"/>
      <c r="V16" s="626"/>
      <c r="W16" s="626"/>
      <c r="X16" s="626"/>
      <c r="Y16" s="627"/>
      <c r="Z16" s="628">
        <v>13.6</v>
      </c>
      <c r="AA16" s="628"/>
      <c r="AB16" s="628"/>
      <c r="AC16" s="628"/>
      <c r="AD16" s="629">
        <v>2857814</v>
      </c>
      <c r="AE16" s="629"/>
      <c r="AF16" s="629"/>
      <c r="AG16" s="629"/>
      <c r="AH16" s="629"/>
      <c r="AI16" s="629"/>
      <c r="AJ16" s="629"/>
      <c r="AK16" s="629"/>
      <c r="AL16" s="630">
        <v>69.2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213</v>
      </c>
      <c r="BH16" s="626"/>
      <c r="BI16" s="626"/>
      <c r="BJ16" s="626"/>
      <c r="BK16" s="626"/>
      <c r="BL16" s="626"/>
      <c r="BM16" s="626"/>
      <c r="BN16" s="627"/>
      <c r="BO16" s="628">
        <v>0</v>
      </c>
      <c r="BP16" s="628"/>
      <c r="BQ16" s="628"/>
      <c r="BR16" s="628"/>
      <c r="BS16" s="634" t="s">
        <v>114</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6172317</v>
      </c>
      <c r="CS16" s="626"/>
      <c r="CT16" s="626"/>
      <c r="CU16" s="626"/>
      <c r="CV16" s="626"/>
      <c r="CW16" s="626"/>
      <c r="CX16" s="626"/>
      <c r="CY16" s="627"/>
      <c r="CZ16" s="628">
        <v>12.4</v>
      </c>
      <c r="DA16" s="628"/>
      <c r="DB16" s="628"/>
      <c r="DC16" s="628"/>
      <c r="DD16" s="634" t="s">
        <v>114</v>
      </c>
      <c r="DE16" s="626"/>
      <c r="DF16" s="626"/>
      <c r="DG16" s="626"/>
      <c r="DH16" s="626"/>
      <c r="DI16" s="626"/>
      <c r="DJ16" s="626"/>
      <c r="DK16" s="626"/>
      <c r="DL16" s="626"/>
      <c r="DM16" s="626"/>
      <c r="DN16" s="626"/>
      <c r="DO16" s="626"/>
      <c r="DP16" s="627"/>
      <c r="DQ16" s="634">
        <v>1940428</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2857814</v>
      </c>
      <c r="S17" s="626"/>
      <c r="T17" s="626"/>
      <c r="U17" s="626"/>
      <c r="V17" s="626"/>
      <c r="W17" s="626"/>
      <c r="X17" s="626"/>
      <c r="Y17" s="627"/>
      <c r="Z17" s="628">
        <v>5.6</v>
      </c>
      <c r="AA17" s="628"/>
      <c r="AB17" s="628"/>
      <c r="AC17" s="628"/>
      <c r="AD17" s="629">
        <v>2857814</v>
      </c>
      <c r="AE17" s="629"/>
      <c r="AF17" s="629"/>
      <c r="AG17" s="629"/>
      <c r="AH17" s="629"/>
      <c r="AI17" s="629"/>
      <c r="AJ17" s="629"/>
      <c r="AK17" s="629"/>
      <c r="AL17" s="630">
        <v>69.2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620975</v>
      </c>
      <c r="CS17" s="626"/>
      <c r="CT17" s="626"/>
      <c r="CU17" s="626"/>
      <c r="CV17" s="626"/>
      <c r="CW17" s="626"/>
      <c r="CX17" s="626"/>
      <c r="CY17" s="627"/>
      <c r="CZ17" s="628">
        <v>1.2</v>
      </c>
      <c r="DA17" s="628"/>
      <c r="DB17" s="628"/>
      <c r="DC17" s="628"/>
      <c r="DD17" s="634" t="s">
        <v>114</v>
      </c>
      <c r="DE17" s="626"/>
      <c r="DF17" s="626"/>
      <c r="DG17" s="626"/>
      <c r="DH17" s="626"/>
      <c r="DI17" s="626"/>
      <c r="DJ17" s="626"/>
      <c r="DK17" s="626"/>
      <c r="DL17" s="626"/>
      <c r="DM17" s="626"/>
      <c r="DN17" s="626"/>
      <c r="DO17" s="626"/>
      <c r="DP17" s="627"/>
      <c r="DQ17" s="634">
        <v>618375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122494</v>
      </c>
      <c r="S18" s="626"/>
      <c r="T18" s="626"/>
      <c r="U18" s="626"/>
      <c r="V18" s="626"/>
      <c r="W18" s="626"/>
      <c r="X18" s="626"/>
      <c r="Y18" s="627"/>
      <c r="Z18" s="628">
        <v>0.2</v>
      </c>
      <c r="AA18" s="628"/>
      <c r="AB18" s="628"/>
      <c r="AC18" s="628"/>
      <c r="AD18" s="629" t="s">
        <v>114</v>
      </c>
      <c r="AE18" s="629"/>
      <c r="AF18" s="629"/>
      <c r="AG18" s="629"/>
      <c r="AH18" s="629"/>
      <c r="AI18" s="629"/>
      <c r="AJ18" s="629"/>
      <c r="AK18" s="629"/>
      <c r="AL18" s="630" t="s">
        <v>114</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3978207</v>
      </c>
      <c r="S19" s="626"/>
      <c r="T19" s="626"/>
      <c r="U19" s="626"/>
      <c r="V19" s="626"/>
      <c r="W19" s="626"/>
      <c r="X19" s="626"/>
      <c r="Y19" s="627"/>
      <c r="Z19" s="628">
        <v>7.8</v>
      </c>
      <c r="AA19" s="628"/>
      <c r="AB19" s="628"/>
      <c r="AC19" s="628"/>
      <c r="AD19" s="629" t="s">
        <v>114</v>
      </c>
      <c r="AE19" s="629"/>
      <c r="AF19" s="629"/>
      <c r="AG19" s="629"/>
      <c r="AH19" s="629"/>
      <c r="AI19" s="629"/>
      <c r="AJ19" s="629"/>
      <c r="AK19" s="629"/>
      <c r="AL19" s="630" t="s">
        <v>114</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114</v>
      </c>
      <c r="BH19" s="626"/>
      <c r="BI19" s="626"/>
      <c r="BJ19" s="626"/>
      <c r="BK19" s="626"/>
      <c r="BL19" s="626"/>
      <c r="BM19" s="626"/>
      <c r="BN19" s="627"/>
      <c r="BO19" s="628" t="s">
        <v>114</v>
      </c>
      <c r="BP19" s="628"/>
      <c r="BQ19" s="628"/>
      <c r="BR19" s="628"/>
      <c r="BS19" s="634" t="s">
        <v>114</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8225582</v>
      </c>
      <c r="S20" s="626"/>
      <c r="T20" s="626"/>
      <c r="U20" s="626"/>
      <c r="V20" s="626"/>
      <c r="W20" s="626"/>
      <c r="X20" s="626"/>
      <c r="Y20" s="627"/>
      <c r="Z20" s="628">
        <v>16.100000000000001</v>
      </c>
      <c r="AA20" s="628"/>
      <c r="AB20" s="628"/>
      <c r="AC20" s="628"/>
      <c r="AD20" s="629">
        <v>4124881</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114</v>
      </c>
      <c r="BH20" s="626"/>
      <c r="BI20" s="626"/>
      <c r="BJ20" s="626"/>
      <c r="BK20" s="626"/>
      <c r="BL20" s="626"/>
      <c r="BM20" s="626"/>
      <c r="BN20" s="627"/>
      <c r="BO20" s="628" t="s">
        <v>114</v>
      </c>
      <c r="BP20" s="628"/>
      <c r="BQ20" s="628"/>
      <c r="BR20" s="628"/>
      <c r="BS20" s="634" t="s">
        <v>114</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49899827</v>
      </c>
      <c r="CS20" s="626"/>
      <c r="CT20" s="626"/>
      <c r="CU20" s="626"/>
      <c r="CV20" s="626"/>
      <c r="CW20" s="626"/>
      <c r="CX20" s="626"/>
      <c r="CY20" s="627"/>
      <c r="CZ20" s="628">
        <v>100</v>
      </c>
      <c r="DA20" s="628"/>
      <c r="DB20" s="628"/>
      <c r="DC20" s="628"/>
      <c r="DD20" s="634">
        <v>24051258</v>
      </c>
      <c r="DE20" s="626"/>
      <c r="DF20" s="626"/>
      <c r="DG20" s="626"/>
      <c r="DH20" s="626"/>
      <c r="DI20" s="626"/>
      <c r="DJ20" s="626"/>
      <c r="DK20" s="626"/>
      <c r="DL20" s="626"/>
      <c r="DM20" s="626"/>
      <c r="DN20" s="626"/>
      <c r="DO20" s="626"/>
      <c r="DP20" s="627"/>
      <c r="DQ20" s="634">
        <v>12495488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1113</v>
      </c>
      <c r="S21" s="626"/>
      <c r="T21" s="626"/>
      <c r="U21" s="626"/>
      <c r="V21" s="626"/>
      <c r="W21" s="626"/>
      <c r="X21" s="626"/>
      <c r="Y21" s="627"/>
      <c r="Z21" s="628">
        <v>0</v>
      </c>
      <c r="AA21" s="628"/>
      <c r="AB21" s="628"/>
      <c r="AC21" s="628"/>
      <c r="AD21" s="629">
        <v>1113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114</v>
      </c>
      <c r="BH21" s="626"/>
      <c r="BI21" s="626"/>
      <c r="BJ21" s="626"/>
      <c r="BK21" s="626"/>
      <c r="BL21" s="626"/>
      <c r="BM21" s="626"/>
      <c r="BN21" s="627"/>
      <c r="BO21" s="628" t="s">
        <v>114</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388045</v>
      </c>
      <c r="S22" s="626"/>
      <c r="T22" s="626"/>
      <c r="U22" s="626"/>
      <c r="V22" s="626"/>
      <c r="W22" s="626"/>
      <c r="X22" s="626"/>
      <c r="Y22" s="627"/>
      <c r="Z22" s="628">
        <v>0.8</v>
      </c>
      <c r="AA22" s="628"/>
      <c r="AB22" s="628"/>
      <c r="AC22" s="628"/>
      <c r="AD22" s="629" t="s">
        <v>114</v>
      </c>
      <c r="AE22" s="629"/>
      <c r="AF22" s="629"/>
      <c r="AG22" s="629"/>
      <c r="AH22" s="629"/>
      <c r="AI22" s="629"/>
      <c r="AJ22" s="629"/>
      <c r="AK22" s="629"/>
      <c r="AL22" s="630" t="s">
        <v>114</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113330</v>
      </c>
      <c r="S23" s="626"/>
      <c r="T23" s="626"/>
      <c r="U23" s="626"/>
      <c r="V23" s="626"/>
      <c r="W23" s="626"/>
      <c r="X23" s="626"/>
      <c r="Y23" s="627"/>
      <c r="Z23" s="628">
        <v>0.2</v>
      </c>
      <c r="AA23" s="628"/>
      <c r="AB23" s="628"/>
      <c r="AC23" s="628"/>
      <c r="AD23" s="629">
        <v>2901</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11060</v>
      </c>
      <c r="S24" s="626"/>
      <c r="T24" s="626"/>
      <c r="U24" s="626"/>
      <c r="V24" s="626"/>
      <c r="W24" s="626"/>
      <c r="X24" s="626"/>
      <c r="Y24" s="627"/>
      <c r="Z24" s="628">
        <v>0</v>
      </c>
      <c r="AA24" s="628"/>
      <c r="AB24" s="628"/>
      <c r="AC24" s="628"/>
      <c r="AD24" s="629" t="s">
        <v>114</v>
      </c>
      <c r="AE24" s="629"/>
      <c r="AF24" s="629"/>
      <c r="AG24" s="629"/>
      <c r="AH24" s="629"/>
      <c r="AI24" s="629"/>
      <c r="AJ24" s="629"/>
      <c r="AK24" s="629"/>
      <c r="AL24" s="630" t="s">
        <v>114</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2865701</v>
      </c>
      <c r="CS24" s="615"/>
      <c r="CT24" s="615"/>
      <c r="CU24" s="615"/>
      <c r="CV24" s="615"/>
      <c r="CW24" s="615"/>
      <c r="CX24" s="615"/>
      <c r="CY24" s="616"/>
      <c r="CZ24" s="652">
        <v>5.7</v>
      </c>
      <c r="DA24" s="653"/>
      <c r="DB24" s="653"/>
      <c r="DC24" s="654"/>
      <c r="DD24" s="651">
        <v>2088126</v>
      </c>
      <c r="DE24" s="615"/>
      <c r="DF24" s="615"/>
      <c r="DG24" s="615"/>
      <c r="DH24" s="615"/>
      <c r="DI24" s="615"/>
      <c r="DJ24" s="615"/>
      <c r="DK24" s="616"/>
      <c r="DL24" s="651">
        <v>1597424</v>
      </c>
      <c r="DM24" s="615"/>
      <c r="DN24" s="615"/>
      <c r="DO24" s="615"/>
      <c r="DP24" s="615"/>
      <c r="DQ24" s="615"/>
      <c r="DR24" s="615"/>
      <c r="DS24" s="615"/>
      <c r="DT24" s="615"/>
      <c r="DU24" s="615"/>
      <c r="DV24" s="616"/>
      <c r="DW24" s="619">
        <v>37.1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16340920</v>
      </c>
      <c r="S25" s="626"/>
      <c r="T25" s="626"/>
      <c r="U25" s="626"/>
      <c r="V25" s="626"/>
      <c r="W25" s="626"/>
      <c r="X25" s="626"/>
      <c r="Y25" s="627"/>
      <c r="Z25" s="628">
        <v>32</v>
      </c>
      <c r="AA25" s="628"/>
      <c r="AB25" s="628"/>
      <c r="AC25" s="628"/>
      <c r="AD25" s="629" t="s">
        <v>114</v>
      </c>
      <c r="AE25" s="629"/>
      <c r="AF25" s="629"/>
      <c r="AG25" s="629"/>
      <c r="AH25" s="629"/>
      <c r="AI25" s="629"/>
      <c r="AJ25" s="629"/>
      <c r="AK25" s="629"/>
      <c r="AL25" s="630" t="s">
        <v>114</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1222506</v>
      </c>
      <c r="CS25" s="657"/>
      <c r="CT25" s="657"/>
      <c r="CU25" s="657"/>
      <c r="CV25" s="657"/>
      <c r="CW25" s="657"/>
      <c r="CX25" s="657"/>
      <c r="CY25" s="658"/>
      <c r="CZ25" s="659">
        <v>2.4</v>
      </c>
      <c r="DA25" s="660"/>
      <c r="DB25" s="660"/>
      <c r="DC25" s="661"/>
      <c r="DD25" s="634">
        <v>1176252</v>
      </c>
      <c r="DE25" s="657"/>
      <c r="DF25" s="657"/>
      <c r="DG25" s="657"/>
      <c r="DH25" s="657"/>
      <c r="DI25" s="657"/>
      <c r="DJ25" s="657"/>
      <c r="DK25" s="658"/>
      <c r="DL25" s="634">
        <v>706521</v>
      </c>
      <c r="DM25" s="657"/>
      <c r="DN25" s="657"/>
      <c r="DO25" s="657"/>
      <c r="DP25" s="657"/>
      <c r="DQ25" s="657"/>
      <c r="DR25" s="657"/>
      <c r="DS25" s="657"/>
      <c r="DT25" s="657"/>
      <c r="DU25" s="657"/>
      <c r="DV25" s="658"/>
      <c r="DW25" s="630">
        <v>16.399999999999999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831728</v>
      </c>
      <c r="CS26" s="626"/>
      <c r="CT26" s="626"/>
      <c r="CU26" s="626"/>
      <c r="CV26" s="626"/>
      <c r="CW26" s="626"/>
      <c r="CX26" s="626"/>
      <c r="CY26" s="627"/>
      <c r="CZ26" s="659">
        <v>1.7</v>
      </c>
      <c r="DA26" s="660"/>
      <c r="DB26" s="660"/>
      <c r="DC26" s="661"/>
      <c r="DD26" s="634">
        <v>788238</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1053694</v>
      </c>
      <c r="S27" s="626"/>
      <c r="T27" s="626"/>
      <c r="U27" s="626"/>
      <c r="V27" s="626"/>
      <c r="W27" s="626"/>
      <c r="X27" s="626"/>
      <c r="Y27" s="627"/>
      <c r="Z27" s="628">
        <v>2.1</v>
      </c>
      <c r="AA27" s="628"/>
      <c r="AB27" s="628"/>
      <c r="AC27" s="628"/>
      <c r="AD27" s="629" t="s">
        <v>114</v>
      </c>
      <c r="AE27" s="629"/>
      <c r="AF27" s="629"/>
      <c r="AG27" s="629"/>
      <c r="AH27" s="629"/>
      <c r="AI27" s="629"/>
      <c r="AJ27" s="629"/>
      <c r="AK27" s="629"/>
      <c r="AL27" s="630" t="s">
        <v>114</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994539</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1022220</v>
      </c>
      <c r="CS27" s="657"/>
      <c r="CT27" s="657"/>
      <c r="CU27" s="657"/>
      <c r="CV27" s="657"/>
      <c r="CW27" s="657"/>
      <c r="CX27" s="657"/>
      <c r="CY27" s="658"/>
      <c r="CZ27" s="659">
        <v>2</v>
      </c>
      <c r="DA27" s="660"/>
      <c r="DB27" s="660"/>
      <c r="DC27" s="661"/>
      <c r="DD27" s="634">
        <v>293499</v>
      </c>
      <c r="DE27" s="657"/>
      <c r="DF27" s="657"/>
      <c r="DG27" s="657"/>
      <c r="DH27" s="657"/>
      <c r="DI27" s="657"/>
      <c r="DJ27" s="657"/>
      <c r="DK27" s="658"/>
      <c r="DL27" s="634">
        <v>272528</v>
      </c>
      <c r="DM27" s="657"/>
      <c r="DN27" s="657"/>
      <c r="DO27" s="657"/>
      <c r="DP27" s="657"/>
      <c r="DQ27" s="657"/>
      <c r="DR27" s="657"/>
      <c r="DS27" s="657"/>
      <c r="DT27" s="657"/>
      <c r="DU27" s="657"/>
      <c r="DV27" s="658"/>
      <c r="DW27" s="630">
        <v>6.3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389849</v>
      </c>
      <c r="S28" s="626"/>
      <c r="T28" s="626"/>
      <c r="U28" s="626"/>
      <c r="V28" s="626"/>
      <c r="W28" s="626"/>
      <c r="X28" s="626"/>
      <c r="Y28" s="627"/>
      <c r="Z28" s="628">
        <v>0.8</v>
      </c>
      <c r="AA28" s="628"/>
      <c r="AB28" s="628"/>
      <c r="AC28" s="628"/>
      <c r="AD28" s="629" t="s">
        <v>114</v>
      </c>
      <c r="AE28" s="629"/>
      <c r="AF28" s="629"/>
      <c r="AG28" s="629"/>
      <c r="AH28" s="629"/>
      <c r="AI28" s="629"/>
      <c r="AJ28" s="629"/>
      <c r="AK28" s="629"/>
      <c r="AL28" s="630" t="s">
        <v>114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620975</v>
      </c>
      <c r="CS28" s="626"/>
      <c r="CT28" s="626"/>
      <c r="CU28" s="626"/>
      <c r="CV28" s="626"/>
      <c r="CW28" s="626"/>
      <c r="CX28" s="626"/>
      <c r="CY28" s="627"/>
      <c r="CZ28" s="659">
        <v>1.2</v>
      </c>
      <c r="DA28" s="660"/>
      <c r="DB28" s="660"/>
      <c r="DC28" s="661"/>
      <c r="DD28" s="634">
        <v>618375</v>
      </c>
      <c r="DE28" s="626"/>
      <c r="DF28" s="626"/>
      <c r="DG28" s="626"/>
      <c r="DH28" s="626"/>
      <c r="DI28" s="626"/>
      <c r="DJ28" s="626"/>
      <c r="DK28" s="627"/>
      <c r="DL28" s="634">
        <v>618375</v>
      </c>
      <c r="DM28" s="626"/>
      <c r="DN28" s="626"/>
      <c r="DO28" s="626"/>
      <c r="DP28" s="626"/>
      <c r="DQ28" s="626"/>
      <c r="DR28" s="626"/>
      <c r="DS28" s="626"/>
      <c r="DT28" s="626"/>
      <c r="DU28" s="626"/>
      <c r="DV28" s="627"/>
      <c r="DW28" s="630">
        <v>14.3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143736</v>
      </c>
      <c r="S29" s="626"/>
      <c r="T29" s="626"/>
      <c r="U29" s="626"/>
      <c r="V29" s="626"/>
      <c r="W29" s="626"/>
      <c r="X29" s="626"/>
      <c r="Y29" s="627"/>
      <c r="Z29" s="628">
        <v>0.3</v>
      </c>
      <c r="AA29" s="628"/>
      <c r="AB29" s="628"/>
      <c r="AC29" s="628"/>
      <c r="AD29" s="629" t="s">
        <v>114</v>
      </c>
      <c r="AE29" s="629"/>
      <c r="AF29" s="629"/>
      <c r="AG29" s="629"/>
      <c r="AH29" s="629"/>
      <c r="AI29" s="629"/>
      <c r="AJ29" s="629"/>
      <c r="AK29" s="629"/>
      <c r="AL29" s="630" t="s">
        <v>114</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620975</v>
      </c>
      <c r="CS29" s="657"/>
      <c r="CT29" s="657"/>
      <c r="CU29" s="657"/>
      <c r="CV29" s="657"/>
      <c r="CW29" s="657"/>
      <c r="CX29" s="657"/>
      <c r="CY29" s="658"/>
      <c r="CZ29" s="659">
        <v>1.2</v>
      </c>
      <c r="DA29" s="660"/>
      <c r="DB29" s="660"/>
      <c r="DC29" s="661"/>
      <c r="DD29" s="634">
        <v>618375</v>
      </c>
      <c r="DE29" s="657"/>
      <c r="DF29" s="657"/>
      <c r="DG29" s="657"/>
      <c r="DH29" s="657"/>
      <c r="DI29" s="657"/>
      <c r="DJ29" s="657"/>
      <c r="DK29" s="658"/>
      <c r="DL29" s="634">
        <v>618375</v>
      </c>
      <c r="DM29" s="657"/>
      <c r="DN29" s="657"/>
      <c r="DO29" s="657"/>
      <c r="DP29" s="657"/>
      <c r="DQ29" s="657"/>
      <c r="DR29" s="657"/>
      <c r="DS29" s="657"/>
      <c r="DT29" s="657"/>
      <c r="DU29" s="657"/>
      <c r="DV29" s="658"/>
      <c r="DW29" s="630">
        <v>14.3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18499332</v>
      </c>
      <c r="S30" s="626"/>
      <c r="T30" s="626"/>
      <c r="U30" s="626"/>
      <c r="V30" s="626"/>
      <c r="W30" s="626"/>
      <c r="X30" s="626"/>
      <c r="Y30" s="627"/>
      <c r="Z30" s="628">
        <v>36.200000000000003</v>
      </c>
      <c r="AA30" s="628"/>
      <c r="AB30" s="628"/>
      <c r="AC30" s="628"/>
      <c r="AD30" s="629" t="s">
        <v>114</v>
      </c>
      <c r="AE30" s="629"/>
      <c r="AF30" s="629"/>
      <c r="AG30" s="629"/>
      <c r="AH30" s="629"/>
      <c r="AI30" s="629"/>
      <c r="AJ30" s="629"/>
      <c r="AK30" s="629"/>
      <c r="AL30" s="630" t="s">
        <v>114</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97.3</v>
      </c>
      <c r="BN30" s="684"/>
      <c r="BO30" s="684"/>
      <c r="BP30" s="684"/>
      <c r="BQ30" s="685"/>
      <c r="BR30" s="683">
        <v>98.8</v>
      </c>
      <c r="BS30" s="684"/>
      <c r="BT30" s="684"/>
      <c r="BU30" s="684"/>
      <c r="BV30" s="684"/>
      <c r="BW30" s="684"/>
      <c r="BX30" s="620">
        <v>95.5</v>
      </c>
      <c r="BY30" s="684"/>
      <c r="BZ30" s="684"/>
      <c r="CA30" s="684"/>
      <c r="CB30" s="685"/>
      <c r="CD30" s="688"/>
      <c r="CE30" s="689"/>
      <c r="CF30" s="639" t="s">
        <v>293</v>
      </c>
      <c r="CG30" s="640"/>
      <c r="CH30" s="640"/>
      <c r="CI30" s="640"/>
      <c r="CJ30" s="640"/>
      <c r="CK30" s="640"/>
      <c r="CL30" s="640"/>
      <c r="CM30" s="640"/>
      <c r="CN30" s="640"/>
      <c r="CO30" s="640"/>
      <c r="CP30" s="640"/>
      <c r="CQ30" s="641"/>
      <c r="CR30" s="625">
        <v>568349</v>
      </c>
      <c r="CS30" s="626"/>
      <c r="CT30" s="626"/>
      <c r="CU30" s="626"/>
      <c r="CV30" s="626"/>
      <c r="CW30" s="626"/>
      <c r="CX30" s="626"/>
      <c r="CY30" s="627"/>
      <c r="CZ30" s="659">
        <v>1.1000000000000001</v>
      </c>
      <c r="DA30" s="660"/>
      <c r="DB30" s="660"/>
      <c r="DC30" s="661"/>
      <c r="DD30" s="634">
        <v>565749</v>
      </c>
      <c r="DE30" s="626"/>
      <c r="DF30" s="626"/>
      <c r="DG30" s="626"/>
      <c r="DH30" s="626"/>
      <c r="DI30" s="626"/>
      <c r="DJ30" s="626"/>
      <c r="DK30" s="627"/>
      <c r="DL30" s="634">
        <v>565749</v>
      </c>
      <c r="DM30" s="626"/>
      <c r="DN30" s="626"/>
      <c r="DO30" s="626"/>
      <c r="DP30" s="626"/>
      <c r="DQ30" s="626"/>
      <c r="DR30" s="626"/>
      <c r="DS30" s="626"/>
      <c r="DT30" s="626"/>
      <c r="DU30" s="626"/>
      <c r="DV30" s="627"/>
      <c r="DW30" s="630">
        <v>13.1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4868448</v>
      </c>
      <c r="S31" s="626"/>
      <c r="T31" s="626"/>
      <c r="U31" s="626"/>
      <c r="V31" s="626"/>
      <c r="W31" s="626"/>
      <c r="X31" s="626"/>
      <c r="Y31" s="627"/>
      <c r="Z31" s="628">
        <v>9.5</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97.1</v>
      </c>
      <c r="BN31" s="681"/>
      <c r="BO31" s="681"/>
      <c r="BP31" s="681"/>
      <c r="BQ31" s="682"/>
      <c r="BR31" s="680">
        <v>98.3</v>
      </c>
      <c r="BS31" s="657"/>
      <c r="BT31" s="657"/>
      <c r="BU31" s="657"/>
      <c r="BV31" s="657"/>
      <c r="BW31" s="657"/>
      <c r="BX31" s="631">
        <v>95.3</v>
      </c>
      <c r="BY31" s="681"/>
      <c r="BZ31" s="681"/>
      <c r="CA31" s="681"/>
      <c r="CB31" s="682"/>
      <c r="CD31" s="688"/>
      <c r="CE31" s="689"/>
      <c r="CF31" s="639" t="s">
        <v>297</v>
      </c>
      <c r="CG31" s="640"/>
      <c r="CH31" s="640"/>
      <c r="CI31" s="640"/>
      <c r="CJ31" s="640"/>
      <c r="CK31" s="640"/>
      <c r="CL31" s="640"/>
      <c r="CM31" s="640"/>
      <c r="CN31" s="640"/>
      <c r="CO31" s="640"/>
      <c r="CP31" s="640"/>
      <c r="CQ31" s="641"/>
      <c r="CR31" s="625">
        <v>52626</v>
      </c>
      <c r="CS31" s="657"/>
      <c r="CT31" s="657"/>
      <c r="CU31" s="657"/>
      <c r="CV31" s="657"/>
      <c r="CW31" s="657"/>
      <c r="CX31" s="657"/>
      <c r="CY31" s="658"/>
      <c r="CZ31" s="659">
        <v>0.1</v>
      </c>
      <c r="DA31" s="660"/>
      <c r="DB31" s="660"/>
      <c r="DC31" s="661"/>
      <c r="DD31" s="634">
        <v>52626</v>
      </c>
      <c r="DE31" s="657"/>
      <c r="DF31" s="657"/>
      <c r="DG31" s="657"/>
      <c r="DH31" s="657"/>
      <c r="DI31" s="657"/>
      <c r="DJ31" s="657"/>
      <c r="DK31" s="658"/>
      <c r="DL31" s="634">
        <v>52626</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494797</v>
      </c>
      <c r="S32" s="626"/>
      <c r="T32" s="626"/>
      <c r="U32" s="626"/>
      <c r="V32" s="626"/>
      <c r="W32" s="626"/>
      <c r="X32" s="626"/>
      <c r="Y32" s="627"/>
      <c r="Z32" s="628">
        <v>1</v>
      </c>
      <c r="AA32" s="628"/>
      <c r="AB32" s="628"/>
      <c r="AC32" s="628"/>
      <c r="AD32" s="629">
        <v>2625</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95.9</v>
      </c>
      <c r="BN32" s="693"/>
      <c r="BO32" s="693"/>
      <c r="BP32" s="693"/>
      <c r="BQ32" s="695"/>
      <c r="BR32" s="692">
        <v>98.9</v>
      </c>
      <c r="BS32" s="693"/>
      <c r="BT32" s="693"/>
      <c r="BU32" s="693"/>
      <c r="BV32" s="693"/>
      <c r="BW32" s="693"/>
      <c r="BX32" s="694">
        <v>93.4</v>
      </c>
      <c r="BY32" s="693"/>
      <c r="BZ32" s="693"/>
      <c r="CA32" s="693"/>
      <c r="CB32" s="695"/>
      <c r="CD32" s="690"/>
      <c r="CE32" s="691"/>
      <c r="CF32" s="639" t="s">
        <v>300</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573736</v>
      </c>
      <c r="S33" s="626"/>
      <c r="T33" s="626"/>
      <c r="U33" s="626"/>
      <c r="V33" s="626"/>
      <c r="W33" s="626"/>
      <c r="X33" s="626"/>
      <c r="Y33" s="627"/>
      <c r="Z33" s="628">
        <v>1.1000000000000001</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16810551</v>
      </c>
      <c r="CS33" s="657"/>
      <c r="CT33" s="657"/>
      <c r="CU33" s="657"/>
      <c r="CV33" s="657"/>
      <c r="CW33" s="657"/>
      <c r="CX33" s="657"/>
      <c r="CY33" s="658"/>
      <c r="CZ33" s="659">
        <v>33.700000000000003</v>
      </c>
      <c r="DA33" s="660"/>
      <c r="DB33" s="660"/>
      <c r="DC33" s="661"/>
      <c r="DD33" s="634">
        <v>4058197</v>
      </c>
      <c r="DE33" s="657"/>
      <c r="DF33" s="657"/>
      <c r="DG33" s="657"/>
      <c r="DH33" s="657"/>
      <c r="DI33" s="657"/>
      <c r="DJ33" s="657"/>
      <c r="DK33" s="658"/>
      <c r="DL33" s="634">
        <v>1955445</v>
      </c>
      <c r="DM33" s="657"/>
      <c r="DN33" s="657"/>
      <c r="DO33" s="657"/>
      <c r="DP33" s="657"/>
      <c r="DQ33" s="657"/>
      <c r="DR33" s="657"/>
      <c r="DS33" s="657"/>
      <c r="DT33" s="657"/>
      <c r="DU33" s="657"/>
      <c r="DV33" s="658"/>
      <c r="DW33" s="630">
        <v>45.4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1422073</v>
      </c>
      <c r="CS34" s="626"/>
      <c r="CT34" s="626"/>
      <c r="CU34" s="626"/>
      <c r="CV34" s="626"/>
      <c r="CW34" s="626"/>
      <c r="CX34" s="626"/>
      <c r="CY34" s="627"/>
      <c r="CZ34" s="659">
        <v>2.8</v>
      </c>
      <c r="DA34" s="660"/>
      <c r="DB34" s="660"/>
      <c r="DC34" s="661"/>
      <c r="DD34" s="634">
        <v>723732</v>
      </c>
      <c r="DE34" s="626"/>
      <c r="DF34" s="626"/>
      <c r="DG34" s="626"/>
      <c r="DH34" s="626"/>
      <c r="DI34" s="626"/>
      <c r="DJ34" s="626"/>
      <c r="DK34" s="627"/>
      <c r="DL34" s="634">
        <v>555374</v>
      </c>
      <c r="DM34" s="626"/>
      <c r="DN34" s="626"/>
      <c r="DO34" s="626"/>
      <c r="DP34" s="626"/>
      <c r="DQ34" s="626"/>
      <c r="DR34" s="626"/>
      <c r="DS34" s="626"/>
      <c r="DT34" s="626"/>
      <c r="DU34" s="626"/>
      <c r="DV34" s="627"/>
      <c r="DW34" s="630">
        <v>12.9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178336</v>
      </c>
      <c r="S35" s="626"/>
      <c r="T35" s="626"/>
      <c r="U35" s="626"/>
      <c r="V35" s="626"/>
      <c r="W35" s="626"/>
      <c r="X35" s="626"/>
      <c r="Y35" s="627"/>
      <c r="Z35" s="628">
        <v>0.3</v>
      </c>
      <c r="AA35" s="628"/>
      <c r="AB35" s="628"/>
      <c r="AC35" s="628"/>
      <c r="AD35" s="629" t="s">
        <v>114</v>
      </c>
      <c r="AE35" s="629"/>
      <c r="AF35" s="629"/>
      <c r="AG35" s="629"/>
      <c r="AH35" s="629"/>
      <c r="AI35" s="629"/>
      <c r="AJ35" s="629"/>
      <c r="AK35" s="629"/>
      <c r="AL35" s="630" t="s">
        <v>114</v>
      </c>
      <c r="AM35" s="631"/>
      <c r="AN35" s="631"/>
      <c r="AO35" s="632"/>
      <c r="AP35" s="188"/>
      <c r="AQ35" s="636" t="s">
        <v>308</v>
      </c>
      <c r="AR35" s="637"/>
      <c r="AS35" s="637"/>
      <c r="AT35" s="637"/>
      <c r="AU35" s="637"/>
      <c r="AV35" s="637"/>
      <c r="AW35" s="637"/>
      <c r="AX35" s="637"/>
      <c r="AY35" s="638"/>
      <c r="AZ35" s="614">
        <v>1296396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157905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34567</v>
      </c>
      <c r="CS35" s="657"/>
      <c r="CT35" s="657"/>
      <c r="CU35" s="657"/>
      <c r="CV35" s="657"/>
      <c r="CW35" s="657"/>
      <c r="CX35" s="657"/>
      <c r="CY35" s="658"/>
      <c r="CZ35" s="659">
        <v>0.1</v>
      </c>
      <c r="DA35" s="660"/>
      <c r="DB35" s="660"/>
      <c r="DC35" s="661"/>
      <c r="DD35" s="634">
        <v>31040</v>
      </c>
      <c r="DE35" s="657"/>
      <c r="DF35" s="657"/>
      <c r="DG35" s="657"/>
      <c r="DH35" s="657"/>
      <c r="DI35" s="657"/>
      <c r="DJ35" s="657"/>
      <c r="DK35" s="658"/>
      <c r="DL35" s="634">
        <v>31040</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51103642</v>
      </c>
      <c r="S36" s="698"/>
      <c r="T36" s="698"/>
      <c r="U36" s="698"/>
      <c r="V36" s="698"/>
      <c r="W36" s="698"/>
      <c r="X36" s="698"/>
      <c r="Y36" s="699"/>
      <c r="Z36" s="700">
        <v>100</v>
      </c>
      <c r="AA36" s="700"/>
      <c r="AB36" s="700"/>
      <c r="AC36" s="700"/>
      <c r="AD36" s="701">
        <v>4131520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596764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119811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1813927</v>
      </c>
      <c r="CS36" s="626"/>
      <c r="CT36" s="626"/>
      <c r="CU36" s="626"/>
      <c r="CV36" s="626"/>
      <c r="CW36" s="626"/>
      <c r="CX36" s="626"/>
      <c r="CY36" s="627"/>
      <c r="CZ36" s="659">
        <v>3.6</v>
      </c>
      <c r="DA36" s="660"/>
      <c r="DB36" s="660"/>
      <c r="DC36" s="661"/>
      <c r="DD36" s="634">
        <v>1527540</v>
      </c>
      <c r="DE36" s="626"/>
      <c r="DF36" s="626"/>
      <c r="DG36" s="626"/>
      <c r="DH36" s="626"/>
      <c r="DI36" s="626"/>
      <c r="DJ36" s="626"/>
      <c r="DK36" s="627"/>
      <c r="DL36" s="634">
        <v>710092</v>
      </c>
      <c r="DM36" s="626"/>
      <c r="DN36" s="626"/>
      <c r="DO36" s="626"/>
      <c r="DP36" s="626"/>
      <c r="DQ36" s="626"/>
      <c r="DR36" s="626"/>
      <c r="DS36" s="626"/>
      <c r="DT36" s="626"/>
      <c r="DU36" s="626"/>
      <c r="DV36" s="627"/>
      <c r="DW36" s="630">
        <v>16.5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117970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2154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587829</v>
      </c>
      <c r="CS37" s="657"/>
      <c r="CT37" s="657"/>
      <c r="CU37" s="657"/>
      <c r="CV37" s="657"/>
      <c r="CW37" s="657"/>
      <c r="CX37" s="657"/>
      <c r="CY37" s="658"/>
      <c r="CZ37" s="659">
        <v>1.2</v>
      </c>
      <c r="DA37" s="660"/>
      <c r="DB37" s="660"/>
      <c r="DC37" s="661"/>
      <c r="DD37" s="634">
        <v>587829</v>
      </c>
      <c r="DE37" s="657"/>
      <c r="DF37" s="657"/>
      <c r="DG37" s="657"/>
      <c r="DH37" s="657"/>
      <c r="DI37" s="657"/>
      <c r="DJ37" s="657"/>
      <c r="DK37" s="658"/>
      <c r="DL37" s="634">
        <v>580652</v>
      </c>
      <c r="DM37" s="657"/>
      <c r="DN37" s="657"/>
      <c r="DO37" s="657"/>
      <c r="DP37" s="657"/>
      <c r="DQ37" s="657"/>
      <c r="DR37" s="657"/>
      <c r="DS37" s="657"/>
      <c r="DT37" s="657"/>
      <c r="DU37" s="657"/>
      <c r="DV37" s="658"/>
      <c r="DW37" s="630">
        <v>13.5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16813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3383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1178426</v>
      </c>
      <c r="CS38" s="626"/>
      <c r="CT38" s="626"/>
      <c r="CU38" s="626"/>
      <c r="CV38" s="626"/>
      <c r="CW38" s="626"/>
      <c r="CX38" s="626"/>
      <c r="CY38" s="627"/>
      <c r="CZ38" s="659">
        <v>2.4</v>
      </c>
      <c r="DA38" s="660"/>
      <c r="DB38" s="660"/>
      <c r="DC38" s="661"/>
      <c r="DD38" s="634">
        <v>1075294</v>
      </c>
      <c r="DE38" s="626"/>
      <c r="DF38" s="626"/>
      <c r="DG38" s="626"/>
      <c r="DH38" s="626"/>
      <c r="DI38" s="626"/>
      <c r="DJ38" s="626"/>
      <c r="DK38" s="627"/>
      <c r="DL38" s="634">
        <v>658939</v>
      </c>
      <c r="DM38" s="626"/>
      <c r="DN38" s="626"/>
      <c r="DO38" s="626"/>
      <c r="DP38" s="626"/>
      <c r="DQ38" s="626"/>
      <c r="DR38" s="626"/>
      <c r="DS38" s="626"/>
      <c r="DT38" s="626"/>
      <c r="DU38" s="626"/>
      <c r="DV38" s="627"/>
      <c r="DW38" s="630">
        <v>15.3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12257358</v>
      </c>
      <c r="CS39" s="657"/>
      <c r="CT39" s="657"/>
      <c r="CU39" s="657"/>
      <c r="CV39" s="657"/>
      <c r="CW39" s="657"/>
      <c r="CX39" s="657"/>
      <c r="CY39" s="658"/>
      <c r="CZ39" s="659">
        <v>24.6</v>
      </c>
      <c r="DA39" s="660"/>
      <c r="DB39" s="660"/>
      <c r="DC39" s="661"/>
      <c r="DD39" s="634">
        <v>700591</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170611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201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104200</v>
      </c>
      <c r="CS40" s="626"/>
      <c r="CT40" s="626"/>
      <c r="CU40" s="626"/>
      <c r="CV40" s="626"/>
      <c r="CW40" s="626"/>
      <c r="CX40" s="626"/>
      <c r="CY40" s="627"/>
      <c r="CZ40" s="659">
        <v>0.2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394238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428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30223575</v>
      </c>
      <c r="CS42" s="626"/>
      <c r="CT42" s="626"/>
      <c r="CU42" s="626"/>
      <c r="CV42" s="626"/>
      <c r="CW42" s="626"/>
      <c r="CX42" s="626"/>
      <c r="CY42" s="627"/>
      <c r="CZ42" s="659">
        <v>60.6</v>
      </c>
      <c r="DA42" s="708"/>
      <c r="DB42" s="708"/>
      <c r="DC42" s="709"/>
      <c r="DD42" s="634">
        <v>6349165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129677</v>
      </c>
      <c r="CS43" s="657"/>
      <c r="CT43" s="657"/>
      <c r="CU43" s="657"/>
      <c r="CV43" s="657"/>
      <c r="CW43" s="657"/>
      <c r="CX43" s="657"/>
      <c r="CY43" s="658"/>
      <c r="CZ43" s="659">
        <v>0.3</v>
      </c>
      <c r="DA43" s="660"/>
      <c r="DB43" s="660"/>
      <c r="DC43" s="661"/>
      <c r="DD43" s="634">
        <v>129677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24051258</v>
      </c>
      <c r="CS44" s="626"/>
      <c r="CT44" s="626"/>
      <c r="CU44" s="626"/>
      <c r="CV44" s="626"/>
      <c r="CW44" s="626"/>
      <c r="CX44" s="626"/>
      <c r="CY44" s="627"/>
      <c r="CZ44" s="659">
        <v>48.2</v>
      </c>
      <c r="DA44" s="708"/>
      <c r="DB44" s="708"/>
      <c r="DC44" s="709"/>
      <c r="DD44" s="634">
        <v>4408737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22873229</v>
      </c>
      <c r="CS45" s="657"/>
      <c r="CT45" s="657"/>
      <c r="CU45" s="657"/>
      <c r="CV45" s="657"/>
      <c r="CW45" s="657"/>
      <c r="CX45" s="657"/>
      <c r="CY45" s="658"/>
      <c r="CZ45" s="659">
        <v>45.8</v>
      </c>
      <c r="DA45" s="660"/>
      <c r="DB45" s="660"/>
      <c r="DC45" s="661"/>
      <c r="DD45" s="634">
        <v>4244950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1152200</v>
      </c>
      <c r="CS46" s="626"/>
      <c r="CT46" s="626"/>
      <c r="CU46" s="626"/>
      <c r="CV46" s="626"/>
      <c r="CW46" s="626"/>
      <c r="CX46" s="626"/>
      <c r="CY46" s="627"/>
      <c r="CZ46" s="659">
        <v>2.2999999999999998</v>
      </c>
      <c r="DA46" s="708"/>
      <c r="DB46" s="708"/>
      <c r="DC46" s="709"/>
      <c r="DD46" s="634">
        <v>137958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6172317</v>
      </c>
      <c r="CS47" s="657"/>
      <c r="CT47" s="657"/>
      <c r="CU47" s="657"/>
      <c r="CV47" s="657"/>
      <c r="CW47" s="657"/>
      <c r="CX47" s="657"/>
      <c r="CY47" s="658"/>
      <c r="CZ47" s="659">
        <v>12.4</v>
      </c>
      <c r="DA47" s="660"/>
      <c r="DB47" s="660"/>
      <c r="DC47" s="661"/>
      <c r="DD47" s="634">
        <v>1940428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49899827</v>
      </c>
      <c r="CS49" s="693"/>
      <c r="CT49" s="693"/>
      <c r="CU49" s="693"/>
      <c r="CV49" s="693"/>
      <c r="CW49" s="693"/>
      <c r="CX49" s="693"/>
      <c r="CY49" s="720"/>
      <c r="CZ49" s="721">
        <v>100</v>
      </c>
      <c r="DA49" s="722"/>
      <c r="DB49" s="722"/>
      <c r="DC49" s="723"/>
      <c r="DD49" s="724">
        <v>12495488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A30" sqref="AA30:AE3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51104</v>
      </c>
      <c r="R7" s="755"/>
      <c r="S7" s="755"/>
      <c r="T7" s="755"/>
      <c r="U7" s="755"/>
      <c r="V7" s="755">
        <v>49900</v>
      </c>
      <c r="W7" s="755"/>
      <c r="X7" s="755"/>
      <c r="Y7" s="755"/>
      <c r="Z7" s="755"/>
      <c r="AA7" s="755">
        <v>52</v>
      </c>
      <c r="AB7" s="755"/>
      <c r="AC7" s="755"/>
      <c r="AD7" s="755"/>
      <c r="AE7" s="756"/>
      <c r="AF7" s="757">
        <v>1152</v>
      </c>
      <c r="AG7" s="758"/>
      <c r="AH7" s="758"/>
      <c r="AI7" s="758"/>
      <c r="AJ7" s="759"/>
      <c r="AK7" s="794">
        <v>18499</v>
      </c>
      <c r="AL7" s="795"/>
      <c r="AM7" s="795"/>
      <c r="AN7" s="795"/>
      <c r="AO7" s="795"/>
      <c r="AP7" s="795">
        <v>5992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537</v>
      </c>
      <c r="BT7" s="799"/>
      <c r="BU7" s="799"/>
      <c r="BV7" s="799"/>
      <c r="BW7" s="799"/>
      <c r="BX7" s="799"/>
      <c r="BY7" s="799"/>
      <c r="BZ7" s="799"/>
      <c r="CA7" s="799"/>
      <c r="CB7" s="799"/>
      <c r="CC7" s="799"/>
      <c r="CD7" s="799"/>
      <c r="CE7" s="799"/>
      <c r="CF7" s="799"/>
      <c r="CG7" s="800"/>
      <c r="CH7" s="791" t="s">
        <v>535</v>
      </c>
      <c r="CI7" s="792"/>
      <c r="CJ7" s="792"/>
      <c r="CK7" s="792"/>
      <c r="CL7" s="793"/>
      <c r="CM7" s="791" t="s">
        <v>535</v>
      </c>
      <c r="CN7" s="792"/>
      <c r="CO7" s="792"/>
      <c r="CP7" s="792"/>
      <c r="CQ7" s="793"/>
      <c r="CR7" s="791">
        <v>5</v>
      </c>
      <c r="CS7" s="792"/>
      <c r="CT7" s="792"/>
      <c r="CU7" s="792"/>
      <c r="CV7" s="793"/>
      <c r="CW7" s="791" t="s">
        <v>535</v>
      </c>
      <c r="CX7" s="792"/>
      <c r="CY7" s="792"/>
      <c r="CZ7" s="792"/>
      <c r="DA7" s="793"/>
      <c r="DB7" s="791" t="s">
        <v>535</v>
      </c>
      <c r="DC7" s="792"/>
      <c r="DD7" s="792"/>
      <c r="DE7" s="792"/>
      <c r="DF7" s="793"/>
      <c r="DG7" s="791" t="s">
        <v>539</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538</v>
      </c>
      <c r="BT8" s="789"/>
      <c r="BU8" s="789"/>
      <c r="BV8" s="789"/>
      <c r="BW8" s="789"/>
      <c r="BX8" s="789"/>
      <c r="BY8" s="789"/>
      <c r="BZ8" s="789"/>
      <c r="CA8" s="789"/>
      <c r="CB8" s="789"/>
      <c r="CC8" s="789"/>
      <c r="CD8" s="789"/>
      <c r="CE8" s="789"/>
      <c r="CF8" s="789"/>
      <c r="CG8" s="790"/>
      <c r="CH8" s="801">
        <v>12</v>
      </c>
      <c r="CI8" s="802"/>
      <c r="CJ8" s="802"/>
      <c r="CK8" s="802"/>
      <c r="CL8" s="803"/>
      <c r="CM8" s="801">
        <v>94</v>
      </c>
      <c r="CN8" s="802"/>
      <c r="CO8" s="802"/>
      <c r="CP8" s="802"/>
      <c r="CQ8" s="803"/>
      <c r="CR8" s="801">
        <v>37</v>
      </c>
      <c r="CS8" s="802"/>
      <c r="CT8" s="802"/>
      <c r="CU8" s="802"/>
      <c r="CV8" s="803"/>
      <c r="CW8" s="801" t="s">
        <v>540</v>
      </c>
      <c r="CX8" s="802"/>
      <c r="CY8" s="802"/>
      <c r="CZ8" s="802"/>
      <c r="DA8" s="803"/>
      <c r="DB8" s="801" t="s">
        <v>535</v>
      </c>
      <c r="DC8" s="802"/>
      <c r="DD8" s="802"/>
      <c r="DE8" s="802"/>
      <c r="DF8" s="803"/>
      <c r="DG8" s="801" t="s">
        <v>535</v>
      </c>
      <c r="DH8" s="802"/>
      <c r="DI8" s="802"/>
      <c r="DJ8" s="802"/>
      <c r="DK8" s="803"/>
      <c r="DL8" s="801" t="s">
        <v>535</v>
      </c>
      <c r="DM8" s="802"/>
      <c r="DN8" s="802"/>
      <c r="DO8" s="802"/>
      <c r="DP8" s="803"/>
      <c r="DQ8" s="801" t="s">
        <v>535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51104</v>
      </c>
      <c r="R23" s="814"/>
      <c r="S23" s="814"/>
      <c r="T23" s="814"/>
      <c r="U23" s="814"/>
      <c r="V23" s="814">
        <v>49900</v>
      </c>
      <c r="W23" s="814"/>
      <c r="X23" s="814"/>
      <c r="Y23" s="814"/>
      <c r="Z23" s="814"/>
      <c r="AA23" s="814">
        <v>52</v>
      </c>
      <c r="AB23" s="814"/>
      <c r="AC23" s="814"/>
      <c r="AD23" s="814"/>
      <c r="AE23" s="815"/>
      <c r="AF23" s="816">
        <v>1152</v>
      </c>
      <c r="AG23" s="814"/>
      <c r="AH23" s="814"/>
      <c r="AI23" s="814"/>
      <c r="AJ23" s="817"/>
      <c r="AK23" s="818"/>
      <c r="AL23" s="819"/>
      <c r="AM23" s="819"/>
      <c r="AN23" s="819"/>
      <c r="AO23" s="819"/>
      <c r="AP23" s="814">
        <v>5992</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2372</v>
      </c>
      <c r="R28" s="843"/>
      <c r="S28" s="843"/>
      <c r="T28" s="843"/>
      <c r="U28" s="843"/>
      <c r="V28" s="843">
        <v>2214</v>
      </c>
      <c r="W28" s="843"/>
      <c r="X28" s="843"/>
      <c r="Y28" s="843"/>
      <c r="Z28" s="843"/>
      <c r="AA28" s="843">
        <v>158</v>
      </c>
      <c r="AB28" s="843"/>
      <c r="AC28" s="843"/>
      <c r="AD28" s="843"/>
      <c r="AE28" s="844"/>
      <c r="AF28" s="845">
        <v>158</v>
      </c>
      <c r="AG28" s="843"/>
      <c r="AH28" s="843"/>
      <c r="AI28" s="843"/>
      <c r="AJ28" s="846"/>
      <c r="AK28" s="847">
        <v>164</v>
      </c>
      <c r="AL28" s="838"/>
      <c r="AM28" s="838"/>
      <c r="AN28" s="838"/>
      <c r="AO28" s="838"/>
      <c r="AP28" s="838" t="s">
        <v>535</v>
      </c>
      <c r="AQ28" s="838"/>
      <c r="AR28" s="838"/>
      <c r="AS28" s="838"/>
      <c r="AT28" s="838"/>
      <c r="AU28" s="838">
        <v>134</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1439</v>
      </c>
      <c r="R29" s="779"/>
      <c r="S29" s="779"/>
      <c r="T29" s="779"/>
      <c r="U29" s="779"/>
      <c r="V29" s="779">
        <v>13978</v>
      </c>
      <c r="W29" s="779"/>
      <c r="X29" s="779"/>
      <c r="Y29" s="779"/>
      <c r="Z29" s="779"/>
      <c r="AA29" s="779">
        <v>42</v>
      </c>
      <c r="AB29" s="779"/>
      <c r="AC29" s="779"/>
      <c r="AD29" s="779"/>
      <c r="AE29" s="780"/>
      <c r="AF29" s="781">
        <v>42</v>
      </c>
      <c r="AG29" s="782"/>
      <c r="AH29" s="782"/>
      <c r="AI29" s="782"/>
      <c r="AJ29" s="783"/>
      <c r="AK29" s="850">
        <v>195</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116</v>
      </c>
      <c r="R30" s="779"/>
      <c r="S30" s="779"/>
      <c r="T30" s="779"/>
      <c r="U30" s="779"/>
      <c r="V30" s="779">
        <v>116</v>
      </c>
      <c r="W30" s="779"/>
      <c r="X30" s="779"/>
      <c r="Y30" s="779"/>
      <c r="Z30" s="779"/>
      <c r="AA30" s="779" t="s">
        <v>535</v>
      </c>
      <c r="AB30" s="779"/>
      <c r="AC30" s="779"/>
      <c r="AD30" s="779"/>
      <c r="AE30" s="780"/>
      <c r="AF30" s="781">
        <v>0</v>
      </c>
      <c r="AG30" s="782"/>
      <c r="AH30" s="782"/>
      <c r="AI30" s="782"/>
      <c r="AJ30" s="783"/>
      <c r="AK30" s="850">
        <v>45</v>
      </c>
      <c r="AL30" s="851"/>
      <c r="AM30" s="851"/>
      <c r="AN30" s="851"/>
      <c r="AO30" s="851"/>
      <c r="AP30" s="851" t="s">
        <v>535</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375</v>
      </c>
      <c r="R31" s="779"/>
      <c r="S31" s="779"/>
      <c r="T31" s="779"/>
      <c r="U31" s="779"/>
      <c r="V31" s="779">
        <v>164</v>
      </c>
      <c r="W31" s="779"/>
      <c r="X31" s="779"/>
      <c r="Y31" s="779"/>
      <c r="Z31" s="779"/>
      <c r="AA31" s="779">
        <v>273</v>
      </c>
      <c r="AB31" s="779"/>
      <c r="AC31" s="779"/>
      <c r="AD31" s="779"/>
      <c r="AE31" s="780"/>
      <c r="AF31" s="781">
        <v>305</v>
      </c>
      <c r="AG31" s="782"/>
      <c r="AH31" s="782"/>
      <c r="AI31" s="782"/>
      <c r="AJ31" s="783"/>
      <c r="AK31" s="850">
        <v>13</v>
      </c>
      <c r="AL31" s="851"/>
      <c r="AM31" s="851"/>
      <c r="AN31" s="851"/>
      <c r="AO31" s="851"/>
      <c r="AP31" s="851">
        <v>1121</v>
      </c>
      <c r="AQ31" s="851"/>
      <c r="AR31" s="851"/>
      <c r="AS31" s="851"/>
      <c r="AT31" s="851"/>
      <c r="AU31" s="851">
        <v>2</v>
      </c>
      <c r="AV31" s="851"/>
      <c r="AW31" s="851"/>
      <c r="AX31" s="851"/>
      <c r="AY31" s="851"/>
      <c r="AZ31" s="852" t="s">
        <v>536</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26</v>
      </c>
      <c r="R32" s="779"/>
      <c r="S32" s="779"/>
      <c r="T32" s="779"/>
      <c r="U32" s="779"/>
      <c r="V32" s="779">
        <v>26</v>
      </c>
      <c r="W32" s="779"/>
      <c r="X32" s="779"/>
      <c r="Y32" s="779"/>
      <c r="Z32" s="779"/>
      <c r="AA32" s="779" t="s">
        <v>535</v>
      </c>
      <c r="AB32" s="779"/>
      <c r="AC32" s="779"/>
      <c r="AD32" s="779"/>
      <c r="AE32" s="780"/>
      <c r="AF32" s="781" t="s">
        <v>114</v>
      </c>
      <c r="AG32" s="782"/>
      <c r="AH32" s="782"/>
      <c r="AI32" s="782"/>
      <c r="AJ32" s="783"/>
      <c r="AK32" s="850">
        <v>18</v>
      </c>
      <c r="AL32" s="851"/>
      <c r="AM32" s="851"/>
      <c r="AN32" s="851"/>
      <c r="AO32" s="851"/>
      <c r="AP32" s="851">
        <v>200</v>
      </c>
      <c r="AQ32" s="851"/>
      <c r="AR32" s="851"/>
      <c r="AS32" s="851"/>
      <c r="AT32" s="851"/>
      <c r="AU32" s="851">
        <v>116</v>
      </c>
      <c r="AV32" s="851"/>
      <c r="AW32" s="851"/>
      <c r="AX32" s="851"/>
      <c r="AY32" s="851"/>
      <c r="AZ32" s="852" t="s">
        <v>535</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2466</v>
      </c>
      <c r="R33" s="779"/>
      <c r="S33" s="779"/>
      <c r="T33" s="779"/>
      <c r="U33" s="779"/>
      <c r="V33" s="779">
        <v>2461</v>
      </c>
      <c r="W33" s="779"/>
      <c r="X33" s="779"/>
      <c r="Y33" s="779"/>
      <c r="Z33" s="779"/>
      <c r="AA33" s="779">
        <v>5</v>
      </c>
      <c r="AB33" s="779"/>
      <c r="AC33" s="779"/>
      <c r="AD33" s="779"/>
      <c r="AE33" s="780"/>
      <c r="AF33" s="781">
        <v>5</v>
      </c>
      <c r="AG33" s="782"/>
      <c r="AH33" s="782"/>
      <c r="AI33" s="782"/>
      <c r="AJ33" s="783"/>
      <c r="AK33" s="850">
        <v>3185</v>
      </c>
      <c r="AL33" s="851"/>
      <c r="AM33" s="851"/>
      <c r="AN33" s="851"/>
      <c r="AO33" s="851"/>
      <c r="AP33" s="851">
        <v>4388</v>
      </c>
      <c r="AQ33" s="851"/>
      <c r="AR33" s="851"/>
      <c r="AS33" s="851"/>
      <c r="AT33" s="851"/>
      <c r="AU33" s="851">
        <v>1404</v>
      </c>
      <c r="AV33" s="851"/>
      <c r="AW33" s="851"/>
      <c r="AX33" s="851"/>
      <c r="AY33" s="851"/>
      <c r="AZ33" s="852" t="s">
        <v>536</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394</v>
      </c>
      <c r="R34" s="779"/>
      <c r="S34" s="779"/>
      <c r="T34" s="779"/>
      <c r="U34" s="779"/>
      <c r="V34" s="779">
        <v>375</v>
      </c>
      <c r="W34" s="779"/>
      <c r="X34" s="779"/>
      <c r="Y34" s="779"/>
      <c r="Z34" s="779"/>
      <c r="AA34" s="779">
        <v>4</v>
      </c>
      <c r="AB34" s="779"/>
      <c r="AC34" s="779"/>
      <c r="AD34" s="779"/>
      <c r="AE34" s="780"/>
      <c r="AF34" s="781">
        <v>4</v>
      </c>
      <c r="AG34" s="782"/>
      <c r="AH34" s="782"/>
      <c r="AI34" s="782"/>
      <c r="AJ34" s="783"/>
      <c r="AK34" s="850">
        <v>902</v>
      </c>
      <c r="AL34" s="851"/>
      <c r="AM34" s="851"/>
      <c r="AN34" s="851"/>
      <c r="AO34" s="851"/>
      <c r="AP34" s="851">
        <v>1178</v>
      </c>
      <c r="AQ34" s="851"/>
      <c r="AR34" s="851"/>
      <c r="AS34" s="851"/>
      <c r="AT34" s="851"/>
      <c r="AU34" s="851">
        <v>183</v>
      </c>
      <c r="AV34" s="851"/>
      <c r="AW34" s="851"/>
      <c r="AX34" s="851"/>
      <c r="AY34" s="851"/>
      <c r="AZ34" s="852" t="s">
        <v>536</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514</v>
      </c>
      <c r="AG63" s="862"/>
      <c r="AH63" s="862"/>
      <c r="AI63" s="862"/>
      <c r="AJ63" s="863"/>
      <c r="AK63" s="864"/>
      <c r="AL63" s="859"/>
      <c r="AM63" s="859"/>
      <c r="AN63" s="859"/>
      <c r="AO63" s="859"/>
      <c r="AP63" s="862">
        <v>6887</v>
      </c>
      <c r="AQ63" s="862"/>
      <c r="AR63" s="862"/>
      <c r="AS63" s="862"/>
      <c r="AT63" s="862"/>
      <c r="AU63" s="862">
        <v>1839</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thickBot="1" x14ac:dyDescent="0.2">
      <c r="A68" s="211">
        <v>1</v>
      </c>
      <c r="B68" s="889" t="s">
        <v>541</v>
      </c>
      <c r="C68" s="890"/>
      <c r="D68" s="890"/>
      <c r="E68" s="890"/>
      <c r="F68" s="890"/>
      <c r="G68" s="890"/>
      <c r="H68" s="890"/>
      <c r="I68" s="890"/>
      <c r="J68" s="890"/>
      <c r="K68" s="890"/>
      <c r="L68" s="890"/>
      <c r="M68" s="890"/>
      <c r="N68" s="890"/>
      <c r="O68" s="890"/>
      <c r="P68" s="891"/>
      <c r="Q68" s="892">
        <v>10962</v>
      </c>
      <c r="R68" s="886"/>
      <c r="S68" s="886"/>
      <c r="T68" s="886"/>
      <c r="U68" s="886"/>
      <c r="V68" s="886">
        <v>10832</v>
      </c>
      <c r="W68" s="886"/>
      <c r="X68" s="886"/>
      <c r="Y68" s="886"/>
      <c r="Z68" s="886"/>
      <c r="AA68" s="886">
        <v>130</v>
      </c>
      <c r="AB68" s="886"/>
      <c r="AC68" s="886"/>
      <c r="AD68" s="886"/>
      <c r="AE68" s="886"/>
      <c r="AF68" s="886">
        <v>130</v>
      </c>
      <c r="AG68" s="886"/>
      <c r="AH68" s="886"/>
      <c r="AI68" s="886"/>
      <c r="AJ68" s="886"/>
      <c r="AK68" s="886">
        <v>71</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thickTop="1" x14ac:dyDescent="0.15">
      <c r="A69" s="214">
        <v>2</v>
      </c>
      <c r="B69" s="889" t="s">
        <v>542</v>
      </c>
      <c r="C69" s="890"/>
      <c r="D69" s="890"/>
      <c r="E69" s="890"/>
      <c r="F69" s="890"/>
      <c r="G69" s="890"/>
      <c r="H69" s="890"/>
      <c r="I69" s="890"/>
      <c r="J69" s="890"/>
      <c r="K69" s="890"/>
      <c r="L69" s="890"/>
      <c r="M69" s="890"/>
      <c r="N69" s="890"/>
      <c r="O69" s="890"/>
      <c r="P69" s="891"/>
      <c r="Q69" s="896">
        <v>121</v>
      </c>
      <c r="R69" s="851"/>
      <c r="S69" s="851"/>
      <c r="T69" s="851"/>
      <c r="U69" s="851"/>
      <c r="V69" s="851">
        <v>107</v>
      </c>
      <c r="W69" s="851"/>
      <c r="X69" s="851"/>
      <c r="Y69" s="851"/>
      <c r="Z69" s="851"/>
      <c r="AA69" s="851">
        <v>14</v>
      </c>
      <c r="AB69" s="851"/>
      <c r="AC69" s="851"/>
      <c r="AD69" s="851"/>
      <c r="AE69" s="851"/>
      <c r="AF69" s="851">
        <v>14</v>
      </c>
      <c r="AG69" s="851"/>
      <c r="AH69" s="851"/>
      <c r="AI69" s="851"/>
      <c r="AJ69" s="851"/>
      <c r="AK69" s="851">
        <v>15</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184</v>
      </c>
      <c r="R70" s="851"/>
      <c r="S70" s="851"/>
      <c r="T70" s="851"/>
      <c r="U70" s="851"/>
      <c r="V70" s="851">
        <v>176</v>
      </c>
      <c r="W70" s="851"/>
      <c r="X70" s="851"/>
      <c r="Y70" s="851"/>
      <c r="Z70" s="851"/>
      <c r="AA70" s="851">
        <v>8</v>
      </c>
      <c r="AB70" s="851"/>
      <c r="AC70" s="851"/>
      <c r="AD70" s="851"/>
      <c r="AE70" s="851"/>
      <c r="AF70" s="851">
        <v>8</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1470</v>
      </c>
      <c r="R71" s="851"/>
      <c r="S71" s="851"/>
      <c r="T71" s="851"/>
      <c r="U71" s="851"/>
      <c r="V71" s="851">
        <v>1406</v>
      </c>
      <c r="W71" s="851"/>
      <c r="X71" s="851"/>
      <c r="Y71" s="851"/>
      <c r="Z71" s="851"/>
      <c r="AA71" s="851">
        <v>64</v>
      </c>
      <c r="AB71" s="851"/>
      <c r="AC71" s="851"/>
      <c r="AD71" s="851"/>
      <c r="AE71" s="851"/>
      <c r="AF71" s="851">
        <v>34</v>
      </c>
      <c r="AG71" s="851"/>
      <c r="AH71" s="851"/>
      <c r="AI71" s="851"/>
      <c r="AJ71" s="851"/>
      <c r="AK71" s="851" t="s">
        <v>547</v>
      </c>
      <c r="AL71" s="851"/>
      <c r="AM71" s="851"/>
      <c r="AN71" s="851"/>
      <c r="AO71" s="851"/>
      <c r="AP71" s="851">
        <v>1028</v>
      </c>
      <c r="AQ71" s="851"/>
      <c r="AR71" s="851"/>
      <c r="AS71" s="851"/>
      <c r="AT71" s="851"/>
      <c r="AU71" s="851">
        <v>386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1375</v>
      </c>
      <c r="R72" s="851"/>
      <c r="S72" s="851"/>
      <c r="T72" s="851"/>
      <c r="U72" s="851"/>
      <c r="V72" s="851">
        <v>1359</v>
      </c>
      <c r="W72" s="851"/>
      <c r="X72" s="851"/>
      <c r="Y72" s="851"/>
      <c r="Z72" s="851"/>
      <c r="AA72" s="851">
        <v>17</v>
      </c>
      <c r="AB72" s="851"/>
      <c r="AC72" s="851"/>
      <c r="AD72" s="851"/>
      <c r="AE72" s="851"/>
      <c r="AF72" s="851">
        <v>17</v>
      </c>
      <c r="AG72" s="851"/>
      <c r="AH72" s="851"/>
      <c r="AI72" s="851"/>
      <c r="AJ72" s="851"/>
      <c r="AK72" s="851" t="s">
        <v>547</v>
      </c>
      <c r="AL72" s="851"/>
      <c r="AM72" s="851"/>
      <c r="AN72" s="851"/>
      <c r="AO72" s="851"/>
      <c r="AP72" s="851">
        <v>3937</v>
      </c>
      <c r="AQ72" s="851"/>
      <c r="AR72" s="851"/>
      <c r="AS72" s="851"/>
      <c r="AT72" s="851"/>
      <c r="AU72" s="851">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195</v>
      </c>
      <c r="R73" s="851"/>
      <c r="S73" s="851"/>
      <c r="T73" s="851"/>
      <c r="U73" s="851"/>
      <c r="V73" s="851">
        <v>190</v>
      </c>
      <c r="W73" s="851"/>
      <c r="X73" s="851"/>
      <c r="Y73" s="851"/>
      <c r="Z73" s="851"/>
      <c r="AA73" s="851">
        <v>5</v>
      </c>
      <c r="AB73" s="851"/>
      <c r="AC73" s="851"/>
      <c r="AD73" s="851"/>
      <c r="AE73" s="851"/>
      <c r="AF73" s="851">
        <v>5</v>
      </c>
      <c r="AG73" s="851"/>
      <c r="AH73" s="851"/>
      <c r="AI73" s="851"/>
      <c r="AJ73" s="851"/>
      <c r="AK73" s="851" t="s">
        <v>548</v>
      </c>
      <c r="AL73" s="851"/>
      <c r="AM73" s="851"/>
      <c r="AN73" s="851"/>
      <c r="AO73" s="851"/>
      <c r="AP73" s="851" t="s">
        <v>547</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208</v>
      </c>
      <c r="AG88" s="862"/>
      <c r="AH88" s="862"/>
      <c r="AI88" s="862"/>
      <c r="AJ88" s="862"/>
      <c r="AK88" s="859"/>
      <c r="AL88" s="859"/>
      <c r="AM88" s="859"/>
      <c r="AN88" s="859"/>
      <c r="AO88" s="859"/>
      <c r="AP88" s="862">
        <v>4965</v>
      </c>
      <c r="AQ88" s="862"/>
      <c r="AR88" s="862"/>
      <c r="AS88" s="862"/>
      <c r="AT88" s="862"/>
      <c r="AU88" s="862">
        <v>923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42</v>
      </c>
      <c r="CS102" s="870"/>
      <c r="CT102" s="870"/>
      <c r="CU102" s="870"/>
      <c r="CV102" s="913"/>
      <c r="CW102" s="912" t="s">
        <v>535</v>
      </c>
      <c r="CX102" s="870"/>
      <c r="CY102" s="870"/>
      <c r="CZ102" s="870"/>
      <c r="DA102" s="913"/>
      <c r="DB102" s="912" t="s">
        <v>540</v>
      </c>
      <c r="DC102" s="870"/>
      <c r="DD102" s="870"/>
      <c r="DE102" s="870"/>
      <c r="DF102" s="913"/>
      <c r="DG102" s="912" t="s">
        <v>539</v>
      </c>
      <c r="DH102" s="870"/>
      <c r="DI102" s="870"/>
      <c r="DJ102" s="870"/>
      <c r="DK102" s="913"/>
      <c r="DL102" s="912" t="s">
        <v>539</v>
      </c>
      <c r="DM102" s="870"/>
      <c r="DN102" s="870"/>
      <c r="DO102" s="870"/>
      <c r="DP102" s="913"/>
      <c r="DQ102" s="912" t="s">
        <v>539</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664948</v>
      </c>
      <c r="AB110" s="922"/>
      <c r="AC110" s="922"/>
      <c r="AD110" s="922"/>
      <c r="AE110" s="923"/>
      <c r="AF110" s="924">
        <v>660634</v>
      </c>
      <c r="AG110" s="922"/>
      <c r="AH110" s="922"/>
      <c r="AI110" s="922"/>
      <c r="AJ110" s="923"/>
      <c r="AK110" s="924">
        <v>620975</v>
      </c>
      <c r="AL110" s="922"/>
      <c r="AM110" s="922"/>
      <c r="AN110" s="922"/>
      <c r="AO110" s="923"/>
      <c r="AP110" s="925">
        <v>17.600000000000001</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5924096</v>
      </c>
      <c r="BR110" s="957"/>
      <c r="BS110" s="957"/>
      <c r="BT110" s="957"/>
      <c r="BU110" s="957"/>
      <c r="BV110" s="957">
        <v>5986234</v>
      </c>
      <c r="BW110" s="957"/>
      <c r="BX110" s="957"/>
      <c r="BY110" s="957"/>
      <c r="BZ110" s="957"/>
      <c r="CA110" s="957">
        <v>5991621</v>
      </c>
      <c r="CB110" s="957"/>
      <c r="CC110" s="957"/>
      <c r="CD110" s="957"/>
      <c r="CE110" s="957"/>
      <c r="CF110" s="971">
        <v>170</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142610</v>
      </c>
      <c r="BR111" s="950"/>
      <c r="BS111" s="950"/>
      <c r="BT111" s="950"/>
      <c r="BU111" s="950"/>
      <c r="BV111" s="950">
        <v>117356</v>
      </c>
      <c r="BW111" s="950"/>
      <c r="BX111" s="950"/>
      <c r="BY111" s="950"/>
      <c r="BZ111" s="950"/>
      <c r="CA111" s="950">
        <v>104324</v>
      </c>
      <c r="CB111" s="950"/>
      <c r="CC111" s="950"/>
      <c r="CD111" s="950"/>
      <c r="CE111" s="950"/>
      <c r="CF111" s="944">
        <v>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3450087</v>
      </c>
      <c r="BR112" s="950"/>
      <c r="BS112" s="950"/>
      <c r="BT112" s="950"/>
      <c r="BU112" s="950"/>
      <c r="BV112" s="950">
        <v>3447603</v>
      </c>
      <c r="BW112" s="950"/>
      <c r="BX112" s="950"/>
      <c r="BY112" s="950"/>
      <c r="BZ112" s="950"/>
      <c r="CA112" s="950">
        <v>3187027</v>
      </c>
      <c r="CB112" s="950"/>
      <c r="CC112" s="950"/>
      <c r="CD112" s="950"/>
      <c r="CE112" s="950"/>
      <c r="CF112" s="944">
        <v>90.4</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217877</v>
      </c>
      <c r="AB113" s="964"/>
      <c r="AC113" s="964"/>
      <c r="AD113" s="964"/>
      <c r="AE113" s="965"/>
      <c r="AF113" s="966">
        <v>257299</v>
      </c>
      <c r="AG113" s="964"/>
      <c r="AH113" s="964"/>
      <c r="AI113" s="964"/>
      <c r="AJ113" s="965"/>
      <c r="AK113" s="966">
        <v>240210</v>
      </c>
      <c r="AL113" s="964"/>
      <c r="AM113" s="964"/>
      <c r="AN113" s="964"/>
      <c r="AO113" s="965"/>
      <c r="AP113" s="967">
        <v>6.8</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995109</v>
      </c>
      <c r="BR113" s="950"/>
      <c r="BS113" s="950"/>
      <c r="BT113" s="950"/>
      <c r="BU113" s="950"/>
      <c r="BV113" s="950">
        <v>989969</v>
      </c>
      <c r="BW113" s="950"/>
      <c r="BX113" s="950"/>
      <c r="BY113" s="950"/>
      <c r="BZ113" s="950"/>
      <c r="CA113" s="950">
        <v>923161</v>
      </c>
      <c r="CB113" s="950"/>
      <c r="CC113" s="950"/>
      <c r="CD113" s="950"/>
      <c r="CE113" s="950"/>
      <c r="CF113" s="944">
        <v>26.2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128084</v>
      </c>
      <c r="AB114" s="989"/>
      <c r="AC114" s="989"/>
      <c r="AD114" s="989"/>
      <c r="AE114" s="990"/>
      <c r="AF114" s="991">
        <v>125681</v>
      </c>
      <c r="AG114" s="989"/>
      <c r="AH114" s="989"/>
      <c r="AI114" s="989"/>
      <c r="AJ114" s="990"/>
      <c r="AK114" s="991">
        <v>121617</v>
      </c>
      <c r="AL114" s="989"/>
      <c r="AM114" s="989"/>
      <c r="AN114" s="989"/>
      <c r="AO114" s="990"/>
      <c r="AP114" s="992">
        <v>3.5</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938720</v>
      </c>
      <c r="BR114" s="950"/>
      <c r="BS114" s="950"/>
      <c r="BT114" s="950"/>
      <c r="BU114" s="950"/>
      <c r="BV114" s="950">
        <v>967061</v>
      </c>
      <c r="BW114" s="950"/>
      <c r="BX114" s="950"/>
      <c r="BY114" s="950"/>
      <c r="BZ114" s="950"/>
      <c r="CA114" s="950">
        <v>652165</v>
      </c>
      <c r="CB114" s="950"/>
      <c r="CC114" s="950"/>
      <c r="CD114" s="950"/>
      <c r="CE114" s="950"/>
      <c r="CF114" s="944">
        <v>18.5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33345</v>
      </c>
      <c r="AB115" s="964"/>
      <c r="AC115" s="964"/>
      <c r="AD115" s="964"/>
      <c r="AE115" s="965"/>
      <c r="AF115" s="966">
        <v>29921</v>
      </c>
      <c r="AG115" s="964"/>
      <c r="AH115" s="964"/>
      <c r="AI115" s="964"/>
      <c r="AJ115" s="965"/>
      <c r="AK115" s="966">
        <v>29229</v>
      </c>
      <c r="AL115" s="964"/>
      <c r="AM115" s="964"/>
      <c r="AN115" s="964"/>
      <c r="AO115" s="965"/>
      <c r="AP115" s="967">
        <v>0.8</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142610</v>
      </c>
      <c r="DH116" s="989"/>
      <c r="DI116" s="989"/>
      <c r="DJ116" s="989"/>
      <c r="DK116" s="990"/>
      <c r="DL116" s="991">
        <v>117356</v>
      </c>
      <c r="DM116" s="989"/>
      <c r="DN116" s="989"/>
      <c r="DO116" s="989"/>
      <c r="DP116" s="990"/>
      <c r="DQ116" s="991">
        <v>104324</v>
      </c>
      <c r="DR116" s="989"/>
      <c r="DS116" s="989"/>
      <c r="DT116" s="989"/>
      <c r="DU116" s="990"/>
      <c r="DV116" s="992">
        <v>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1044254</v>
      </c>
      <c r="AB117" s="1007"/>
      <c r="AC117" s="1007"/>
      <c r="AD117" s="1007"/>
      <c r="AE117" s="1008"/>
      <c r="AF117" s="1009">
        <v>1073535</v>
      </c>
      <c r="AG117" s="1007"/>
      <c r="AH117" s="1007"/>
      <c r="AI117" s="1007"/>
      <c r="AJ117" s="1008"/>
      <c r="AK117" s="1009">
        <v>1012031</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11450622</v>
      </c>
      <c r="BR119" s="1028"/>
      <c r="BS119" s="1028"/>
      <c r="BT119" s="1028"/>
      <c r="BU119" s="1028"/>
      <c r="BV119" s="1028">
        <v>11508223</v>
      </c>
      <c r="BW119" s="1028"/>
      <c r="BX119" s="1028"/>
      <c r="BY119" s="1028"/>
      <c r="BZ119" s="1028"/>
      <c r="CA119" s="1028">
        <v>10858298</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11921946</v>
      </c>
      <c r="BR120" s="957"/>
      <c r="BS120" s="957"/>
      <c r="BT120" s="957"/>
      <c r="BU120" s="957"/>
      <c r="BV120" s="957">
        <v>13323558</v>
      </c>
      <c r="BW120" s="957"/>
      <c r="BX120" s="957"/>
      <c r="BY120" s="957"/>
      <c r="BZ120" s="957"/>
      <c r="CA120" s="957">
        <v>14004535</v>
      </c>
      <c r="CB120" s="957"/>
      <c r="CC120" s="957"/>
      <c r="CD120" s="957"/>
      <c r="CE120" s="957"/>
      <c r="CF120" s="971">
        <v>397.5</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2450688</v>
      </c>
      <c r="DH120" s="957"/>
      <c r="DI120" s="957"/>
      <c r="DJ120" s="957"/>
      <c r="DK120" s="957"/>
      <c r="DL120" s="957">
        <v>2504110</v>
      </c>
      <c r="DM120" s="957"/>
      <c r="DN120" s="957"/>
      <c r="DO120" s="957"/>
      <c r="DP120" s="957"/>
      <c r="DQ120" s="957">
        <v>2371098</v>
      </c>
      <c r="DR120" s="957"/>
      <c r="DS120" s="957"/>
      <c r="DT120" s="957"/>
      <c r="DU120" s="957"/>
      <c r="DV120" s="958">
        <v>67.3</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t="s">
        <v>114</v>
      </c>
      <c r="BR121" s="950"/>
      <c r="BS121" s="950"/>
      <c r="BT121" s="950"/>
      <c r="BU121" s="950"/>
      <c r="BV121" s="950" t="s">
        <v>114</v>
      </c>
      <c r="BW121" s="950"/>
      <c r="BX121" s="950"/>
      <c r="BY121" s="950"/>
      <c r="BZ121" s="950"/>
      <c r="CA121" s="950" t="s">
        <v>114</v>
      </c>
      <c r="CB121" s="950"/>
      <c r="CC121" s="950"/>
      <c r="CD121" s="950"/>
      <c r="CE121" s="950"/>
      <c r="CF121" s="944" t="s">
        <v>114</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831055</v>
      </c>
      <c r="DH121" s="950"/>
      <c r="DI121" s="950"/>
      <c r="DJ121" s="950"/>
      <c r="DK121" s="950"/>
      <c r="DL121" s="950">
        <v>761975</v>
      </c>
      <c r="DM121" s="950"/>
      <c r="DN121" s="950"/>
      <c r="DO121" s="950"/>
      <c r="DP121" s="950"/>
      <c r="DQ121" s="950">
        <v>651255</v>
      </c>
      <c r="DR121" s="950"/>
      <c r="DS121" s="950"/>
      <c r="DT121" s="950"/>
      <c r="DU121" s="950"/>
      <c r="DV121" s="951">
        <v>18.5</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7851915</v>
      </c>
      <c r="BR122" s="1028"/>
      <c r="BS122" s="1028"/>
      <c r="BT122" s="1028"/>
      <c r="BU122" s="1028"/>
      <c r="BV122" s="1028">
        <v>7489010</v>
      </c>
      <c r="BW122" s="1028"/>
      <c r="BX122" s="1028"/>
      <c r="BY122" s="1028"/>
      <c r="BZ122" s="1028"/>
      <c r="CA122" s="1028">
        <v>7407056</v>
      </c>
      <c r="CB122" s="1028"/>
      <c r="CC122" s="1028"/>
      <c r="CD122" s="1028"/>
      <c r="CE122" s="1028"/>
      <c r="CF122" s="1048">
        <v>210.2</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168344</v>
      </c>
      <c r="DH122" s="950"/>
      <c r="DI122" s="950"/>
      <c r="DJ122" s="950"/>
      <c r="DK122" s="950"/>
      <c r="DL122" s="950">
        <v>181518</v>
      </c>
      <c r="DM122" s="950"/>
      <c r="DN122" s="950"/>
      <c r="DO122" s="950"/>
      <c r="DP122" s="950"/>
      <c r="DQ122" s="950">
        <v>164674</v>
      </c>
      <c r="DR122" s="950"/>
      <c r="DS122" s="950"/>
      <c r="DT122" s="950"/>
      <c r="DU122" s="950"/>
      <c r="DV122" s="951">
        <v>4.7</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26056</v>
      </c>
      <c r="AB123" s="989"/>
      <c r="AC123" s="989"/>
      <c r="AD123" s="989"/>
      <c r="AE123" s="990"/>
      <c r="AF123" s="991">
        <v>22845</v>
      </c>
      <c r="AG123" s="989"/>
      <c r="AH123" s="989"/>
      <c r="AI123" s="989"/>
      <c r="AJ123" s="990"/>
      <c r="AK123" s="991">
        <v>22492</v>
      </c>
      <c r="AL123" s="989"/>
      <c r="AM123" s="989"/>
      <c r="AN123" s="989"/>
      <c r="AO123" s="990"/>
      <c r="AP123" s="992">
        <v>0.6</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19773861</v>
      </c>
      <c r="BR123" s="1096"/>
      <c r="BS123" s="1096"/>
      <c r="BT123" s="1096"/>
      <c r="BU123" s="1096"/>
      <c r="BV123" s="1096">
        <v>20812568</v>
      </c>
      <c r="BW123" s="1096"/>
      <c r="BX123" s="1096"/>
      <c r="BY123" s="1096"/>
      <c r="BZ123" s="1096"/>
      <c r="CA123" s="1096">
        <v>21411591</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114</v>
      </c>
      <c r="BR124" s="1058"/>
      <c r="BS124" s="1058"/>
      <c r="BT124" s="1058"/>
      <c r="BU124" s="1058"/>
      <c r="BV124" s="1058" t="s">
        <v>114</v>
      </c>
      <c r="BW124" s="1058"/>
      <c r="BX124" s="1058"/>
      <c r="BY124" s="1058"/>
      <c r="BZ124" s="1058"/>
      <c r="CA124" s="1058" t="s">
        <v>114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7289</v>
      </c>
      <c r="AB127" s="989"/>
      <c r="AC127" s="989"/>
      <c r="AD127" s="989"/>
      <c r="AE127" s="990"/>
      <c r="AF127" s="991">
        <v>7076</v>
      </c>
      <c r="AG127" s="989"/>
      <c r="AH127" s="989"/>
      <c r="AI127" s="989"/>
      <c r="AJ127" s="990"/>
      <c r="AK127" s="991">
        <v>6737</v>
      </c>
      <c r="AL127" s="989"/>
      <c r="AM127" s="989"/>
      <c r="AN127" s="989"/>
      <c r="AO127" s="990"/>
      <c r="AP127" s="992">
        <v>0.2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t="s">
        <v>114</v>
      </c>
      <c r="AB128" s="1078"/>
      <c r="AC128" s="1078"/>
      <c r="AD128" s="1078"/>
      <c r="AE128" s="1079"/>
      <c r="AF128" s="1080" t="s">
        <v>114</v>
      </c>
      <c r="AG128" s="1078"/>
      <c r="AH128" s="1078"/>
      <c r="AI128" s="1078"/>
      <c r="AJ128" s="1079"/>
      <c r="AK128" s="1080" t="s">
        <v>114</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4117214</v>
      </c>
      <c r="AB129" s="989"/>
      <c r="AC129" s="989"/>
      <c r="AD129" s="989"/>
      <c r="AE129" s="990"/>
      <c r="AF129" s="991">
        <v>4330543</v>
      </c>
      <c r="AG129" s="989"/>
      <c r="AH129" s="989"/>
      <c r="AI129" s="989"/>
      <c r="AJ129" s="990"/>
      <c r="AK129" s="991">
        <v>4231375</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664346</v>
      </c>
      <c r="AB130" s="989"/>
      <c r="AC130" s="989"/>
      <c r="AD130" s="989"/>
      <c r="AE130" s="990"/>
      <c r="AF130" s="991">
        <v>704940</v>
      </c>
      <c r="AG130" s="989"/>
      <c r="AH130" s="989"/>
      <c r="AI130" s="989"/>
      <c r="AJ130" s="990"/>
      <c r="AK130" s="991">
        <v>707809</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3452868</v>
      </c>
      <c r="AB131" s="1014"/>
      <c r="AC131" s="1014"/>
      <c r="AD131" s="1014"/>
      <c r="AE131" s="1015"/>
      <c r="AF131" s="1013">
        <v>3625603</v>
      </c>
      <c r="AG131" s="1014"/>
      <c r="AH131" s="1014"/>
      <c r="AI131" s="1014"/>
      <c r="AJ131" s="1015"/>
      <c r="AK131" s="1013">
        <v>3523566</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11.00267951</v>
      </c>
      <c r="AB132" s="1130"/>
      <c r="AC132" s="1130"/>
      <c r="AD132" s="1130"/>
      <c r="AE132" s="1131"/>
      <c r="AF132" s="1132">
        <v>10.166446799999999</v>
      </c>
      <c r="AG132" s="1130"/>
      <c r="AH132" s="1130"/>
      <c r="AI132" s="1130"/>
      <c r="AJ132" s="1131"/>
      <c r="AK132" s="1132">
        <v>8.6339237010000005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11.3</v>
      </c>
      <c r="AB133" s="1113"/>
      <c r="AC133" s="1113"/>
      <c r="AD133" s="1113"/>
      <c r="AE133" s="1114"/>
      <c r="AF133" s="1112">
        <v>11.1</v>
      </c>
      <c r="AG133" s="1113"/>
      <c r="AH133" s="1113"/>
      <c r="AI133" s="1113"/>
      <c r="AJ133" s="1114"/>
      <c r="AK133" s="1112">
        <v>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AA30" sqref="AA30:AE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AA30" sqref="AA30:AE30"/>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AA30" sqref="AA30:AE3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1222506</v>
      </c>
      <c r="L9" s="266">
        <v>99407</v>
      </c>
      <c r="M9" s="267">
        <v>85150</v>
      </c>
      <c r="N9" s="268">
        <v>16.7</v>
      </c>
    </row>
    <row r="10" spans="1:16" x14ac:dyDescent="0.15">
      <c r="A10" s="250"/>
      <c r="B10" s="246"/>
      <c r="C10" s="246"/>
      <c r="D10" s="246"/>
      <c r="E10" s="246"/>
      <c r="F10" s="246"/>
      <c r="G10" s="1152" t="s">
        <v>476</v>
      </c>
      <c r="H10" s="1153"/>
      <c r="I10" s="1153"/>
      <c r="J10" s="1154"/>
      <c r="K10" s="269">
        <v>105984</v>
      </c>
      <c r="L10" s="270">
        <v>8618</v>
      </c>
      <c r="M10" s="271">
        <v>9032</v>
      </c>
      <c r="N10" s="272">
        <v>-4.5999999999999996</v>
      </c>
    </row>
    <row r="11" spans="1:16" ht="13.5" customHeight="1" x14ac:dyDescent="0.15">
      <c r="A11" s="250"/>
      <c r="B11" s="246"/>
      <c r="C11" s="246"/>
      <c r="D11" s="246"/>
      <c r="E11" s="246"/>
      <c r="F11" s="246"/>
      <c r="G11" s="1152" t="s">
        <v>477</v>
      </c>
      <c r="H11" s="1153"/>
      <c r="I11" s="1153"/>
      <c r="J11" s="1154"/>
      <c r="K11" s="269">
        <v>288524</v>
      </c>
      <c r="L11" s="270">
        <v>23461</v>
      </c>
      <c r="M11" s="271">
        <v>13711</v>
      </c>
      <c r="N11" s="272">
        <v>71.099999999999994</v>
      </c>
    </row>
    <row r="12" spans="1:16" ht="13.5" customHeight="1" x14ac:dyDescent="0.15">
      <c r="A12" s="250"/>
      <c r="B12" s="246"/>
      <c r="C12" s="246"/>
      <c r="D12" s="246"/>
      <c r="E12" s="246"/>
      <c r="F12" s="246"/>
      <c r="G12" s="1152" t="s">
        <v>478</v>
      </c>
      <c r="H12" s="1153"/>
      <c r="I12" s="1153"/>
      <c r="J12" s="1154"/>
      <c r="K12" s="269">
        <v>12850</v>
      </c>
      <c r="L12" s="270">
        <v>1045</v>
      </c>
      <c r="M12" s="271">
        <v>641</v>
      </c>
      <c r="N12" s="272">
        <v>63</v>
      </c>
    </row>
    <row r="13" spans="1:16" ht="13.5" customHeight="1" x14ac:dyDescent="0.15">
      <c r="A13" s="250"/>
      <c r="B13" s="246"/>
      <c r="C13" s="246"/>
      <c r="D13" s="246"/>
      <c r="E13" s="246"/>
      <c r="F13" s="246"/>
      <c r="G13" s="1152" t="s">
        <v>479</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481</v>
      </c>
      <c r="H14" s="1153"/>
      <c r="I14" s="1153"/>
      <c r="J14" s="1154"/>
      <c r="K14" s="269">
        <v>71698</v>
      </c>
      <c r="L14" s="270">
        <v>5830</v>
      </c>
      <c r="M14" s="271">
        <v>4184</v>
      </c>
      <c r="N14" s="272">
        <v>39.299999999999997</v>
      </c>
    </row>
    <row r="15" spans="1:16" ht="13.5" customHeight="1" x14ac:dyDescent="0.15">
      <c r="A15" s="250"/>
      <c r="B15" s="246"/>
      <c r="C15" s="246"/>
      <c r="D15" s="246"/>
      <c r="E15" s="246"/>
      <c r="F15" s="246"/>
      <c r="G15" s="1152" t="s">
        <v>482</v>
      </c>
      <c r="H15" s="1153"/>
      <c r="I15" s="1153"/>
      <c r="J15" s="1154"/>
      <c r="K15" s="269">
        <v>129677</v>
      </c>
      <c r="L15" s="270">
        <v>10545</v>
      </c>
      <c r="M15" s="271">
        <v>2000</v>
      </c>
      <c r="N15" s="272">
        <v>427.3</v>
      </c>
    </row>
    <row r="16" spans="1:16" x14ac:dyDescent="0.15">
      <c r="A16" s="250"/>
      <c r="B16" s="246"/>
      <c r="C16" s="246"/>
      <c r="D16" s="246"/>
      <c r="E16" s="246"/>
      <c r="F16" s="246"/>
      <c r="G16" s="1155" t="s">
        <v>483</v>
      </c>
      <c r="H16" s="1156"/>
      <c r="I16" s="1156"/>
      <c r="J16" s="1157"/>
      <c r="K16" s="270">
        <v>-101327</v>
      </c>
      <c r="L16" s="270">
        <v>-8239</v>
      </c>
      <c r="M16" s="271">
        <v>-8546</v>
      </c>
      <c r="N16" s="272">
        <v>-3.6</v>
      </c>
    </row>
    <row r="17" spans="1:16" x14ac:dyDescent="0.15">
      <c r="A17" s="250"/>
      <c r="B17" s="246"/>
      <c r="C17" s="246"/>
      <c r="D17" s="246"/>
      <c r="E17" s="246"/>
      <c r="F17" s="246"/>
      <c r="G17" s="1155" t="s">
        <v>171</v>
      </c>
      <c r="H17" s="1156"/>
      <c r="I17" s="1156"/>
      <c r="J17" s="1157"/>
      <c r="K17" s="270">
        <v>1729912</v>
      </c>
      <c r="L17" s="270">
        <v>140666</v>
      </c>
      <c r="M17" s="271">
        <v>106172</v>
      </c>
      <c r="N17" s="272">
        <v>32.5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12.44</v>
      </c>
      <c r="L21" s="283">
        <v>10.19</v>
      </c>
      <c r="M21" s="284">
        <v>2.25</v>
      </c>
      <c r="N21" s="251"/>
      <c r="O21" s="285"/>
      <c r="P21" s="281"/>
    </row>
    <row r="22" spans="1:16" s="286" customFormat="1" x14ac:dyDescent="0.15">
      <c r="A22" s="281"/>
      <c r="B22" s="251"/>
      <c r="C22" s="251"/>
      <c r="D22" s="251"/>
      <c r="E22" s="251"/>
      <c r="F22" s="251"/>
      <c r="G22" s="1147" t="s">
        <v>489</v>
      </c>
      <c r="H22" s="1148"/>
      <c r="I22" s="1148"/>
      <c r="J22" s="1149"/>
      <c r="K22" s="287">
        <v>93.8</v>
      </c>
      <c r="L22" s="288">
        <v>96.4</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620975</v>
      </c>
      <c r="L32" s="296">
        <v>50494</v>
      </c>
      <c r="M32" s="297">
        <v>58921</v>
      </c>
      <c r="N32" s="298">
        <v>-14.3</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t="s">
        <v>480</v>
      </c>
      <c r="L34" s="296" t="s">
        <v>480</v>
      </c>
      <c r="M34" s="297">
        <v>1</v>
      </c>
      <c r="N34" s="298" t="s">
        <v>480</v>
      </c>
    </row>
    <row r="35" spans="1:16" ht="27" customHeight="1" x14ac:dyDescent="0.15">
      <c r="A35" s="250"/>
      <c r="B35" s="246"/>
      <c r="C35" s="246"/>
      <c r="D35" s="246"/>
      <c r="E35" s="246"/>
      <c r="F35" s="246"/>
      <c r="G35" s="1163" t="s">
        <v>496</v>
      </c>
      <c r="H35" s="1164"/>
      <c r="I35" s="1164"/>
      <c r="J35" s="1165"/>
      <c r="K35" s="296">
        <v>240210</v>
      </c>
      <c r="L35" s="296">
        <v>19532</v>
      </c>
      <c r="M35" s="297">
        <v>21946</v>
      </c>
      <c r="N35" s="298">
        <v>-11</v>
      </c>
    </row>
    <row r="36" spans="1:16" ht="27" customHeight="1" x14ac:dyDescent="0.15">
      <c r="A36" s="250"/>
      <c r="B36" s="246"/>
      <c r="C36" s="246"/>
      <c r="D36" s="246"/>
      <c r="E36" s="246"/>
      <c r="F36" s="246"/>
      <c r="G36" s="1163" t="s">
        <v>497</v>
      </c>
      <c r="H36" s="1164"/>
      <c r="I36" s="1164"/>
      <c r="J36" s="1165"/>
      <c r="K36" s="296">
        <v>121617</v>
      </c>
      <c r="L36" s="296">
        <v>9889</v>
      </c>
      <c r="M36" s="297">
        <v>3467</v>
      </c>
      <c r="N36" s="298">
        <v>185.2</v>
      </c>
    </row>
    <row r="37" spans="1:16" ht="13.5" customHeight="1" x14ac:dyDescent="0.15">
      <c r="A37" s="250"/>
      <c r="B37" s="246"/>
      <c r="C37" s="246"/>
      <c r="D37" s="246"/>
      <c r="E37" s="246"/>
      <c r="F37" s="246"/>
      <c r="G37" s="1163" t="s">
        <v>498</v>
      </c>
      <c r="H37" s="1164"/>
      <c r="I37" s="1164"/>
      <c r="J37" s="1165"/>
      <c r="K37" s="296">
        <v>29229</v>
      </c>
      <c r="L37" s="296">
        <v>2377</v>
      </c>
      <c r="M37" s="297">
        <v>1242</v>
      </c>
      <c r="N37" s="298">
        <v>91.4</v>
      </c>
    </row>
    <row r="38" spans="1:16" ht="27" customHeight="1" x14ac:dyDescent="0.15">
      <c r="A38" s="250"/>
      <c r="B38" s="246"/>
      <c r="C38" s="246"/>
      <c r="D38" s="246"/>
      <c r="E38" s="246"/>
      <c r="F38" s="246"/>
      <c r="G38" s="1166" t="s">
        <v>499</v>
      </c>
      <c r="H38" s="1167"/>
      <c r="I38" s="1167"/>
      <c r="J38" s="1168"/>
      <c r="K38" s="299" t="s">
        <v>480</v>
      </c>
      <c r="L38" s="299" t="s">
        <v>480</v>
      </c>
      <c r="M38" s="300">
        <v>1</v>
      </c>
      <c r="N38" s="301" t="s">
        <v>480</v>
      </c>
      <c r="O38" s="295"/>
    </row>
    <row r="39" spans="1:16" x14ac:dyDescent="0.15">
      <c r="A39" s="250"/>
      <c r="B39" s="246"/>
      <c r="C39" s="246"/>
      <c r="D39" s="246"/>
      <c r="E39" s="246"/>
      <c r="F39" s="246"/>
      <c r="G39" s="1166" t="s">
        <v>500</v>
      </c>
      <c r="H39" s="1167"/>
      <c r="I39" s="1167"/>
      <c r="J39" s="1168"/>
      <c r="K39" s="302" t="s">
        <v>480</v>
      </c>
      <c r="L39" s="302" t="s">
        <v>480</v>
      </c>
      <c r="M39" s="303">
        <v>-1780</v>
      </c>
      <c r="N39" s="304" t="s">
        <v>480</v>
      </c>
      <c r="O39" s="295"/>
    </row>
    <row r="40" spans="1:16" ht="27" customHeight="1" x14ac:dyDescent="0.15">
      <c r="A40" s="250"/>
      <c r="B40" s="246"/>
      <c r="C40" s="246"/>
      <c r="D40" s="246"/>
      <c r="E40" s="246"/>
      <c r="F40" s="246"/>
      <c r="G40" s="1163" t="s">
        <v>501</v>
      </c>
      <c r="H40" s="1164"/>
      <c r="I40" s="1164"/>
      <c r="J40" s="1165"/>
      <c r="K40" s="302">
        <v>-707809</v>
      </c>
      <c r="L40" s="302">
        <v>-57555</v>
      </c>
      <c r="M40" s="303">
        <v>-57269</v>
      </c>
      <c r="N40" s="304">
        <v>0.5</v>
      </c>
      <c r="O40" s="295"/>
    </row>
    <row r="41" spans="1:16" x14ac:dyDescent="0.15">
      <c r="A41" s="250"/>
      <c r="B41" s="246"/>
      <c r="C41" s="246"/>
      <c r="D41" s="246"/>
      <c r="E41" s="246"/>
      <c r="F41" s="246"/>
      <c r="G41" s="1169" t="s">
        <v>282</v>
      </c>
      <c r="H41" s="1170"/>
      <c r="I41" s="1170"/>
      <c r="J41" s="1171"/>
      <c r="K41" s="296">
        <v>304222</v>
      </c>
      <c r="L41" s="302">
        <v>24738</v>
      </c>
      <c r="M41" s="303">
        <v>26530</v>
      </c>
      <c r="N41" s="304">
        <v>-6.8</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2810614</v>
      </c>
      <c r="J51" s="322">
        <v>218012</v>
      </c>
      <c r="K51" s="323">
        <v>198.5</v>
      </c>
      <c r="L51" s="324">
        <v>69806</v>
      </c>
      <c r="M51" s="325">
        <v>13.4</v>
      </c>
      <c r="N51" s="326">
        <v>185.1</v>
      </c>
    </row>
    <row r="52" spans="1:14" x14ac:dyDescent="0.15">
      <c r="A52" s="250"/>
      <c r="B52" s="246"/>
      <c r="C52" s="246"/>
      <c r="D52" s="246"/>
      <c r="E52" s="246"/>
      <c r="F52" s="246"/>
      <c r="G52" s="327"/>
      <c r="H52" s="328" t="s">
        <v>512</v>
      </c>
      <c r="I52" s="329">
        <v>195191</v>
      </c>
      <c r="J52" s="330">
        <v>15140</v>
      </c>
      <c r="K52" s="331">
        <v>-23.9</v>
      </c>
      <c r="L52" s="332">
        <v>32823</v>
      </c>
      <c r="M52" s="333">
        <v>1</v>
      </c>
      <c r="N52" s="334">
        <v>-24.9</v>
      </c>
    </row>
    <row r="53" spans="1:14" x14ac:dyDescent="0.15">
      <c r="A53" s="250"/>
      <c r="B53" s="246"/>
      <c r="C53" s="246"/>
      <c r="D53" s="246"/>
      <c r="E53" s="246"/>
      <c r="F53" s="246"/>
      <c r="G53" s="312" t="s">
        <v>513</v>
      </c>
      <c r="H53" s="313"/>
      <c r="I53" s="321">
        <v>17679056</v>
      </c>
      <c r="J53" s="322">
        <v>1388226</v>
      </c>
      <c r="K53" s="323">
        <v>536.79999999999995</v>
      </c>
      <c r="L53" s="324">
        <v>74444</v>
      </c>
      <c r="M53" s="325">
        <v>6.6</v>
      </c>
      <c r="N53" s="326">
        <v>530.20000000000005</v>
      </c>
    </row>
    <row r="54" spans="1:14" x14ac:dyDescent="0.15">
      <c r="A54" s="250"/>
      <c r="B54" s="246"/>
      <c r="C54" s="246"/>
      <c r="D54" s="246"/>
      <c r="E54" s="246"/>
      <c r="F54" s="246"/>
      <c r="G54" s="327"/>
      <c r="H54" s="328" t="s">
        <v>512</v>
      </c>
      <c r="I54" s="329">
        <v>837959</v>
      </c>
      <c r="J54" s="330">
        <v>65800</v>
      </c>
      <c r="K54" s="331">
        <v>334.6</v>
      </c>
      <c r="L54" s="332">
        <v>34175</v>
      </c>
      <c r="M54" s="333">
        <v>4.0999999999999996</v>
      </c>
      <c r="N54" s="334">
        <v>330.5</v>
      </c>
    </row>
    <row r="55" spans="1:14" x14ac:dyDescent="0.15">
      <c r="A55" s="250"/>
      <c r="B55" s="246"/>
      <c r="C55" s="246"/>
      <c r="D55" s="246"/>
      <c r="E55" s="246"/>
      <c r="F55" s="246"/>
      <c r="G55" s="312" t="s">
        <v>514</v>
      </c>
      <c r="H55" s="313"/>
      <c r="I55" s="321">
        <v>15487997</v>
      </c>
      <c r="J55" s="322">
        <v>1232826</v>
      </c>
      <c r="K55" s="323">
        <v>-11.2</v>
      </c>
      <c r="L55" s="324">
        <v>85205</v>
      </c>
      <c r="M55" s="325">
        <v>14.5</v>
      </c>
      <c r="N55" s="326">
        <v>-25.7</v>
      </c>
    </row>
    <row r="56" spans="1:14" x14ac:dyDescent="0.15">
      <c r="A56" s="250"/>
      <c r="B56" s="246"/>
      <c r="C56" s="246"/>
      <c r="D56" s="246"/>
      <c r="E56" s="246"/>
      <c r="F56" s="246"/>
      <c r="G56" s="327"/>
      <c r="H56" s="328" t="s">
        <v>512</v>
      </c>
      <c r="I56" s="329">
        <v>1228319</v>
      </c>
      <c r="J56" s="330">
        <v>97773</v>
      </c>
      <c r="K56" s="331">
        <v>48.6</v>
      </c>
      <c r="L56" s="332">
        <v>38847</v>
      </c>
      <c r="M56" s="333">
        <v>13.7</v>
      </c>
      <c r="N56" s="334">
        <v>34.9</v>
      </c>
    </row>
    <row r="57" spans="1:14" x14ac:dyDescent="0.15">
      <c r="A57" s="250"/>
      <c r="B57" s="246"/>
      <c r="C57" s="246"/>
      <c r="D57" s="246"/>
      <c r="E57" s="246"/>
      <c r="F57" s="246"/>
      <c r="G57" s="312" t="s">
        <v>515</v>
      </c>
      <c r="H57" s="313"/>
      <c r="I57" s="321">
        <v>18789608</v>
      </c>
      <c r="J57" s="322">
        <v>1515902</v>
      </c>
      <c r="K57" s="323">
        <v>23</v>
      </c>
      <c r="L57" s="324">
        <v>106092</v>
      </c>
      <c r="M57" s="325">
        <v>24.5</v>
      </c>
      <c r="N57" s="326">
        <v>-1.5</v>
      </c>
    </row>
    <row r="58" spans="1:14" x14ac:dyDescent="0.15">
      <c r="A58" s="250"/>
      <c r="B58" s="246"/>
      <c r="C58" s="246"/>
      <c r="D58" s="246"/>
      <c r="E58" s="246"/>
      <c r="F58" s="246"/>
      <c r="G58" s="327"/>
      <c r="H58" s="328" t="s">
        <v>512</v>
      </c>
      <c r="I58" s="329">
        <v>1032933</v>
      </c>
      <c r="J58" s="330">
        <v>83335</v>
      </c>
      <c r="K58" s="331">
        <v>-14.8</v>
      </c>
      <c r="L58" s="332">
        <v>44299</v>
      </c>
      <c r="M58" s="333">
        <v>14</v>
      </c>
      <c r="N58" s="334">
        <v>-28.8</v>
      </c>
    </row>
    <row r="59" spans="1:14" x14ac:dyDescent="0.15">
      <c r="A59" s="250"/>
      <c r="B59" s="246"/>
      <c r="C59" s="246"/>
      <c r="D59" s="246"/>
      <c r="E59" s="246"/>
      <c r="F59" s="246"/>
      <c r="G59" s="312" t="s">
        <v>516</v>
      </c>
      <c r="H59" s="313"/>
      <c r="I59" s="321">
        <v>24051258</v>
      </c>
      <c r="J59" s="322">
        <v>1955705</v>
      </c>
      <c r="K59" s="323">
        <v>29</v>
      </c>
      <c r="L59" s="324">
        <v>78903</v>
      </c>
      <c r="M59" s="325">
        <v>-25.6</v>
      </c>
      <c r="N59" s="326">
        <v>54.6</v>
      </c>
    </row>
    <row r="60" spans="1:14" x14ac:dyDescent="0.15">
      <c r="A60" s="250"/>
      <c r="B60" s="246"/>
      <c r="C60" s="246"/>
      <c r="D60" s="246"/>
      <c r="E60" s="246"/>
      <c r="F60" s="246"/>
      <c r="G60" s="327"/>
      <c r="H60" s="328" t="s">
        <v>512</v>
      </c>
      <c r="I60" s="335">
        <v>1152200</v>
      </c>
      <c r="J60" s="330">
        <v>93690</v>
      </c>
      <c r="K60" s="331">
        <v>12.4</v>
      </c>
      <c r="L60" s="332">
        <v>49201</v>
      </c>
      <c r="M60" s="333">
        <v>11.1</v>
      </c>
      <c r="N60" s="334">
        <v>1.3</v>
      </c>
    </row>
    <row r="61" spans="1:14" x14ac:dyDescent="0.15">
      <c r="A61" s="250"/>
      <c r="B61" s="246"/>
      <c r="C61" s="246"/>
      <c r="D61" s="246"/>
      <c r="E61" s="246"/>
      <c r="F61" s="246"/>
      <c r="G61" s="312" t="s">
        <v>517</v>
      </c>
      <c r="H61" s="336"/>
      <c r="I61" s="337">
        <v>15763707</v>
      </c>
      <c r="J61" s="338">
        <v>1262134</v>
      </c>
      <c r="K61" s="339">
        <v>155.19999999999999</v>
      </c>
      <c r="L61" s="340">
        <v>82890</v>
      </c>
      <c r="M61" s="341">
        <v>6.7</v>
      </c>
      <c r="N61" s="326">
        <v>148.5</v>
      </c>
    </row>
    <row r="62" spans="1:14" x14ac:dyDescent="0.15">
      <c r="A62" s="250"/>
      <c r="B62" s="246"/>
      <c r="C62" s="246"/>
      <c r="D62" s="246"/>
      <c r="E62" s="246"/>
      <c r="F62" s="246"/>
      <c r="G62" s="327"/>
      <c r="H62" s="328" t="s">
        <v>512</v>
      </c>
      <c r="I62" s="329">
        <v>889320</v>
      </c>
      <c r="J62" s="330">
        <v>71148</v>
      </c>
      <c r="K62" s="331">
        <v>71.400000000000006</v>
      </c>
      <c r="L62" s="332">
        <v>39869</v>
      </c>
      <c r="M62" s="333">
        <v>8.8000000000000007</v>
      </c>
      <c r="N62" s="334">
        <v>62.6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85" zoomScale="80" zoomScaleNormal="80" zoomScaleSheetLayoutView="55" workbookViewId="0">
      <selection activeCell="AA30" sqref="AA30:AE3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AA30" sqref="AA30:AE3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AA30" sqref="AA30:AE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34.619999999999997</v>
      </c>
      <c r="G47" s="12">
        <v>104.31</v>
      </c>
      <c r="H47" s="12">
        <v>105.21</v>
      </c>
      <c r="I47" s="12">
        <v>100.13</v>
      </c>
      <c r="J47" s="13">
        <v>109.28</v>
      </c>
    </row>
    <row r="48" spans="2:10" ht="57.75" customHeight="1" x14ac:dyDescent="0.15">
      <c r="B48" s="14"/>
      <c r="C48" s="1174" t="s">
        <v>4</v>
      </c>
      <c r="D48" s="1174"/>
      <c r="E48" s="1175"/>
      <c r="F48" s="15">
        <v>79.86</v>
      </c>
      <c r="G48" s="16">
        <v>30.92</v>
      </c>
      <c r="H48" s="16">
        <v>71.12</v>
      </c>
      <c r="I48" s="16">
        <v>75.23</v>
      </c>
      <c r="J48" s="17">
        <v>7.55</v>
      </c>
    </row>
    <row r="49" spans="2:10" ht="57.75" customHeight="1" thickBot="1" x14ac:dyDescent="0.2">
      <c r="B49" s="18"/>
      <c r="C49" s="1176" t="s">
        <v>5</v>
      </c>
      <c r="D49" s="1176"/>
      <c r="E49" s="1177"/>
      <c r="F49" s="19">
        <v>21.64</v>
      </c>
      <c r="G49" s="20">
        <v>21.57</v>
      </c>
      <c r="H49" s="20">
        <v>40.03</v>
      </c>
      <c r="I49" s="20">
        <v>7.8</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SS17080625</cp:lastModifiedBy>
  <cp:lastPrinted>2018-02-28T02:30:58Z</cp:lastPrinted>
  <dcterms:created xsi:type="dcterms:W3CDTF">2018-01-24T03:38:59Z</dcterms:created>
  <dcterms:modified xsi:type="dcterms:W3CDTF">2018-12-01T01:45:23Z</dcterms:modified>
</cp:coreProperties>
</file>