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otfsw01\課室専用\30.企画財政課\20.財政管財班\03 令和３年度\財政\13.決算統計\調査\財政状況資料集\令和元年度追加分\"/>
    </mc:Choice>
  </mc:AlternateContent>
  <xr:revisionPtr revIDLastSave="0" documentId="8_{238D73B4-7305-4280-A43C-40C1EF0948FD}" xr6:coauthVersionLast="36" xr6:coauthVersionMax="36" xr10:uidLastSave="{00000000-0000-0000-0000-000000000000}"/>
  <bookViews>
    <workbookView xWindow="0" yWindow="0" windowWidth="15360" windowHeight="7635" firstSheet="11" activeTab="13" xr2:uid="{00000000-000D-0000-FFFF-FFFF00000000}"/>
  </bookViews>
  <sheets>
    <sheet name="総括表" sheetId="10" r:id="rId1"/>
    <sheet name="普通会計の状況" sheetId="11" r:id="rId2"/>
    <sheet name="各会計、関係団体の財政状況及び健全化判断比率(R3.3.24修"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R3.3.24修正）"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E35" i="10" s="1"/>
  <c r="BW34" i="10" l="1"/>
  <c r="BW35" i="10" s="1"/>
  <c r="BW36" i="10" s="1"/>
  <c r="BW37" i="10" s="1"/>
  <c r="BW38" i="10" s="1"/>
  <c r="BW39" i="10" s="1"/>
  <c r="CO34" i="10" l="1"/>
</calcChain>
</file>

<file path=xl/sharedStrings.xml><?xml version="1.0" encoding="utf-8"?>
<sst xmlns="http://schemas.openxmlformats.org/spreadsheetml/2006/main" count="1130" uniqueCount="610">
  <si>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</si>
  <si>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</si>
  <si>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</si>
  <si>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</si>
  <si>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</si>
  <si>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</si>
  <si>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</si>
  <si>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</si>
  <si>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</si>
  <si>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</si>
  <si>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</si>
  <si>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</si>
  <si>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</si>
  <si>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</si>
  <si>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</si>
  <si>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</si>
  <si>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</si>
  <si>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</si>
  <si>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</si>
  <si>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</si>
  <si>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</si>
  <si>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</si>
  <si>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</si>
  <si>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</si>
  <si>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</si>
  <si>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</si>
  <si>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</si>
  <si>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</si>
  <si>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</si>
  <si>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</si>
  <si>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</si>
  <si>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</si>
  <si>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</si>
  <si>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</si>
  <si>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</si>
  <si>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</si>
  <si>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</si>
  <si>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</si>
  <si>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</si>
  <si>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</si>
  <si>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</si>
  <si>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</si>
  <si>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</si>
  <si>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</si>
  <si>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</si>
  <si>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</si>
  <si>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</si>
  <si>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</si>
  <si>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</si>
  <si>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</si>
  <si>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</si>
  <si>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</si>
  <si>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</si>
  <si>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</si>
  <si>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</si>
  <si>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</si>
  <si>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</si>
  <si>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</si>
  <si>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</si>
  <si>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</si>
  <si>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</si>
  <si>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</si>
  <si>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</si>
  <si>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</si>
  <si>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</si>
  <si>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</si>
  <si>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</si>
  <si>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</si>
  <si>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</si>
  <si>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</si>
  <si>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</si>
  <si>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</si>
  <si>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</si>
  <si>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</si>
  <si>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</si>
  <si>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</si>
  <si>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</si>
  <si>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</si>
  <si>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</si>
  <si>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</si>
  <si>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</si>
  <si>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</si>
  <si>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</si>
  <si>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</si>
  <si>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</si>
  <si>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</si>
  <si>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</si>
  <si>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</si>
  <si>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</si>
  <si>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</si>
  <si>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</si>
  <si>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</si>
  <si>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</si>
  <si>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</si>
  <si>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</si>
  <si>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</si>
  <si>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</si>
  <si>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</si>
  <si>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</si>
  <si>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</si>
  <si>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</si>
  <si>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</si>
  <si>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</si>
  <si>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</si>
  <si>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</si>
  <si>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</si>
  <si>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</si>
  <si>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</si>
  <si>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</si>
  <si>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</si>
  <si>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</si>
  <si>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</si>
  <si>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</si>
  <si>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</si>
  <si>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</si>
  <si>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</si>
  <si>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</si>
  <si>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</si>
  <si>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</si>
  <si>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</si>
  <si>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</si>
  <si>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</si>
  <si>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</si>
  <si>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</si>
  <si>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</si>
  <si>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</si>
  <si>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</si>
  <si>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</si>
  <si>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</si>
  <si>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</si>
  <si>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</si>
  <si>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</si>
  <si>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</si>
  <si>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</si>
  <si>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</si>
  <si>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</si>
  <si>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</si>
  <si>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</si>
  <si>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</si>
  <si>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</si>
  <si>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</si>
  <si>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</si>
  <si>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</si>
  <si>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</si>
  <si>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</si>
  <si>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</si>
  <si>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</si>
  <si>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</si>
  <si>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</si>
  <si>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</si>
  <si>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</si>
  <si>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</si>
  <si>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</si>
  <si>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</si>
  <si>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</si>
  <si>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</si>
  <si>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</si>
  <si>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</si>
  <si>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</si>
  <si>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</si>
  <si>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</si>
  <si>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</si>
  <si>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</si>
  <si>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</si>
  <si>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</si>
  <si>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</si>
  <si>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</si>
  <si>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</si>
  <si>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</si>
  <si>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</si>
  <si>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</si>
  <si>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</si>
  <si>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</si>
  <si>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</si>
  <si>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</si>
  <si>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</si>
  <si>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</si>
  <si>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</si>
  <si>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</si>
  <si>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</si>
  <si>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</si>
  <si>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</si>
  <si>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</si>
  <si>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</si>
  <si>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</si>
  <si>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</si>
  <si>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</si>
  <si>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</si>
  <si>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</si>
  <si>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</si>
  <si>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</si>
  <si>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</si>
  <si>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</si>
  <si>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</si>
  <si>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</si>
  <si>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</si>
  <si>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</si>
  <si>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</si>
  <si>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</si>
  <si>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</si>
  <si>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</si>
  <si>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</si>
  <si>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</si>
  <si>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</si>
  <si>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</si>
  <si>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</si>
  <si>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</si>
  <si>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</si>
  <si>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</si>
  <si>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</si>
  <si>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</si>
  <si>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</si>
  <si>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</si>
  <si>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</si>
  <si>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</si>
  <si>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</si>
  <si>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</si>
  <si>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</si>
  <si>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</si>
  <si>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</si>
  <si>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</si>
  <si>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岩手県大槌町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</si>
  <si>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</si>
  <si>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</si>
  <si>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</si>
  <si>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</si>
  <si>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</si>
  <si>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</si>
  <si>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</si>
  <si>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</si>
  <si>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</si>
  <si>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</si>
  <si>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</si>
  <si>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</si>
  <si>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</si>
  <si>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</si>
  <si>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</si>
  <si>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</si>
  <si>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</si>
  <si>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</si>
  <si>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</si>
  <si>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</si>
  <si>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</si>
  <si>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</si>
  <si>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</si>
  <si>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</si>
  <si>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</si>
  <si>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</si>
  <si>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</si>
  <si>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</si>
  <si>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</si>
  <si>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</si>
  <si>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</si>
  <si>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</si>
  <si>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</si>
  <si>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</si>
  <si>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</si>
  <si>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</si>
  <si>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</si>
  <si>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</si>
  <si>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</si>
  <si>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</si>
  <si>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</si>
  <si>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</si>
  <si>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</si>
  <si>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</si>
  <si>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</si>
  <si>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</si>
  <si>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</si>
  <si>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</si>
  <si>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</si>
  <si>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</si>
  <si>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</si>
  <si>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</si>
  <si>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</si>
  <si>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</si>
  <si>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</si>
  <si>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</si>
  <si>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</si>
  <si>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</si>
  <si>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</si>
  <si>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</si>
  <si>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</si>
  <si>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</si>
  <si>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</si>
  <si>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</si>
  <si>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</si>
  <si>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</si>
  <si>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</si>
  <si>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</si>
  <si>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</si>
  <si>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</si>
  <si>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</si>
  <si>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</si>
  <si>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</si>
  <si>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</si>
  <si>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</si>
  <si>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</si>
  <si>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</si>
  <si>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</si>
  <si>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</si>
  <si>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</si>
  <si>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</si>
  <si>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</si>
  <si>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</si>
  <si>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</si>
  <si>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</si>
  <si>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</si>
  <si>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</si>
  <si>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</si>
  <si>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</si>
  <si>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</si>
  <si>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</si>
  <si>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</si>
  <si>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</si>
  <si>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</si>
  <si>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</si>
  <si>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</si>
  <si>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</si>
  <si>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</si>
  <si>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</si>
  <si>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</si>
  <si>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</si>
  <si>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</si>
  <si>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</si>
  <si>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</si>
  <si>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</si>
  <si>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</si>
  <si>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</si>
  <si>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</si>
  <si>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</si>
  <si>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</si>
  <si>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</si>
  <si>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</si>
  <si>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</si>
  <si>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</si>
  <si>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</si>
  <si>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</si>
  <si>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</si>
  <si>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</si>
  <si>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</si>
  <si>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</si>
  <si>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</si>
  <si>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</si>
  <si>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</si>
  <si>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</si>
  <si>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</si>
  <si>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</si>
  <si>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</si>
  <si>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</si>
  <si>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</si>
  <si>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</si>
  <si>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</si>
  <si>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</si>
  <si>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</si>
  <si>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</si>
  <si>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</si>
  <si>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</si>
  <si>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</si>
  <si>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</si>
  <si>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</si>
  <si>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</si>
  <si>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</si>
  <si>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</si>
  <si>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</si>
  <si>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</si>
  <si>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</si>
  <si>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</si>
  <si>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</si>
  <si>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</si>
  <si>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</si>
  <si>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</si>
  <si>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</si>
  <si>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</si>
  <si>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</si>
  <si>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岩手県大槌町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</si>
  <si>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</si>
  <si>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</si>
  <si>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</si>
  <si>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</si>
  <si>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</si>
  <si>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</si>
  <si>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</si>
  <si>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</si>
  <si>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</si>
  <si>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</si>
  <si>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</si>
  <si>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</si>
  <si>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</si>
  <si>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</si>
  <si>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</si>
  <si>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</si>
  <si>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</si>
  <si>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</si>
  <si>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</si>
  <si>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</si>
  <si>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</si>
  <si>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</si>
  <si>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</si>
  <si>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</si>
  <si>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</si>
  <si>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</si>
  <si>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</si>
  <si>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</si>
  <si>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</si>
  <si>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</si>
  <si>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</si>
  <si>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</si>
  <si>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</si>
  <si>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</si>
  <si>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</si>
  <si>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</si>
  <si>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t>
    <phoneticPr fontId="5"/>
  </si>
  <si>
    <t>法適用企業</t>
    <phoneticPr fontId="5"/>
  </si>
  <si>
    <t>下水道事業特別会計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</si>
  <si>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</si>
  <si>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</si>
  <si>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</si>
  <si>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</si>
  <si>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</si>
  <si>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</si>
  <si>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</si>
  <si>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</si>
  <si>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</si>
  <si>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</si>
  <si>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</si>
  <si>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</si>
  <si>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</si>
  <si>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</si>
  <si>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</si>
  <si>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</si>
  <si>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</si>
  <si>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</si>
  <si>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</si>
  <si>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</si>
  <si>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</si>
  <si>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</si>
  <si>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</si>
  <si>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</si>
  <si>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</si>
  <si>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</si>
  <si>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</si>
  <si>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</si>
  <si>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</si>
  <si>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</si>
  <si>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</si>
  <si>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</si>
  <si>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</si>
  <si>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</si>
  <si>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</si>
  <si>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</si>
  <si>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</si>
  <si>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</si>
  <si>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</si>
  <si>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</si>
  <si>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</si>
  <si>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</si>
  <si>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</si>
  <si>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</si>
  <si>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</si>
  <si>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</si>
  <si>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</si>
  <si>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</si>
  <si>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</si>
  <si>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</si>
  <si>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</si>
  <si>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</si>
  <si>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</si>
  <si>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</si>
  <si>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</si>
  <si>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</si>
  <si>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</si>
  <si>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</si>
  <si>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</si>
  <si>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</si>
  <si>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</si>
  <si>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</si>
  <si>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</si>
  <si>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</si>
  <si>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</si>
  <si>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</si>
  <si>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</si>
  <si>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</si>
  <si>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</si>
  <si>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</si>
  <si>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</si>
  <si>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</si>
  <si>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</si>
  <si>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</si>
  <si>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</si>
  <si>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</si>
  <si>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</si>
  <si>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</si>
  <si>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</si>
  <si>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</si>
  <si>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</si>
  <si>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</si>
  <si>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</si>
  <si>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</si>
  <si>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</si>
  <si>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</si>
  <si>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</si>
  <si>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</si>
  <si>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</si>
  <si>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</si>
  <si>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</si>
  <si>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</si>
  <si>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</si>
  <si>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</si>
  <si>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</si>
  <si>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</si>
  <si>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</si>
  <si>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</si>
  <si>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</si>
  <si>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</si>
  <si>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</si>
  <si>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</si>
  <si>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</si>
  <si>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</si>
  <si>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</si>
  <si>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</si>
  <si>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</si>
  <si>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</si>
  <si>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</si>
  <si>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</si>
  <si>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</si>
  <si>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</si>
  <si>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</si>
  <si>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</si>
  <si>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</si>
  <si>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</si>
  <si>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</si>
  <si>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</si>
  <si>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</si>
  <si>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</si>
  <si>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</si>
  <si>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</si>
  <si>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</si>
  <si>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</si>
  <si>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</si>
  <si>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</si>
  <si>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</si>
  <si>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</si>
  <si>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</si>
  <si>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</si>
  <si>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</si>
  <si>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</si>
  <si>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</si>
  <si>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</si>
  <si>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</si>
  <si>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</si>
  <si>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</si>
  <si>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</si>
  <si>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</si>
  <si>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</si>
  <si>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</si>
  <si>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</si>
  <si>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</si>
  <si>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</si>
  <si>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</si>
  <si>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</si>
  <si>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</si>
  <si>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</si>
  <si>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</si>
  <si>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</si>
  <si>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</si>
  <si>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62.58</t>
  </si>
  <si>
    <t>▲ 7.61</t>
  </si>
  <si>
    <t>一般会計</t>
  </si>
  <si>
    <t>水道事業</t>
  </si>
  <si>
    <t>国民健康保険特別会計</t>
  </si>
  <si>
    <t>介護保険特別会計</t>
  </si>
  <si>
    <t>漁業集落排水処理事業特別会計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</si>
  <si>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</si>
  <si>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</si>
  <si>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</si>
  <si>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</si>
  <si>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</si>
  <si>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</si>
  <si>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</si>
  <si>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</si>
  <si>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</si>
  <si>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</si>
  <si>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</si>
  <si>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復興まちづくり大槌</t>
    <rPh sb="0" eb="2">
      <t>フッコウ</t>
    </rPh>
    <rPh sb="7" eb="9">
      <t>オオツチ</t>
    </rPh>
    <phoneticPr fontId="2"/>
  </si>
  <si>
    <t>釜石大槌地区行政事務組合</t>
    <rPh sb="0" eb="2">
      <t>カマイシ</t>
    </rPh>
    <rPh sb="2" eb="4">
      <t>オオツチ</t>
    </rPh>
    <rPh sb="4" eb="6">
      <t>チク</t>
    </rPh>
    <rPh sb="6" eb="8">
      <t>ギョウセイ</t>
    </rPh>
    <rPh sb="8" eb="10">
      <t>ジム</t>
    </rPh>
    <rPh sb="10" eb="12">
      <t>クミアイ</t>
    </rPh>
    <phoneticPr fontId="2"/>
  </si>
  <si>
    <t>沿岸南部広域環境組合</t>
    <rPh sb="0" eb="2">
      <t>エンガン</t>
    </rPh>
    <rPh sb="2" eb="4">
      <t>ナンブ</t>
    </rPh>
    <rPh sb="4" eb="6">
      <t>コウイキ</t>
    </rPh>
    <rPh sb="6" eb="8">
      <t>カンキョウ</t>
    </rPh>
    <rPh sb="8" eb="10">
      <t>クミアイ</t>
    </rPh>
    <phoneticPr fontId="2"/>
  </si>
  <si>
    <t>岩手県後期高齢者医療連合</t>
    <rPh sb="0" eb="3">
      <t>イワテケン</t>
    </rPh>
    <rPh sb="3" eb="5">
      <t>コウキ</t>
    </rPh>
    <rPh sb="5" eb="8">
      <t>コウレイシャ</t>
    </rPh>
    <rPh sb="8" eb="10">
      <t>イリョウ</t>
    </rPh>
    <rPh sb="10" eb="12">
      <t>レンゴウ</t>
    </rPh>
    <phoneticPr fontId="2"/>
  </si>
  <si>
    <t>岩手県沿岸知的障害児童施設</t>
    <rPh sb="0" eb="3">
      <t>イワテケン</t>
    </rPh>
    <rPh sb="3" eb="5">
      <t>エンガン</t>
    </rPh>
    <rPh sb="5" eb="7">
      <t>チテキ</t>
    </rPh>
    <rPh sb="7" eb="9">
      <t>ショウガイ</t>
    </rPh>
    <rPh sb="9" eb="11">
      <t>ジドウ</t>
    </rPh>
    <rPh sb="11" eb="13">
      <t>シセツ</t>
    </rPh>
    <phoneticPr fontId="2"/>
  </si>
  <si>
    <t>-</t>
    <phoneticPr fontId="2"/>
  </si>
  <si>
    <t>-</t>
    <phoneticPr fontId="2"/>
  </si>
  <si>
    <t>大槌町町営住宅基金</t>
    <rPh sb="0" eb="3">
      <t>オオツチチョウ</t>
    </rPh>
    <rPh sb="3" eb="5">
      <t>チョウエイ</t>
    </rPh>
    <rPh sb="5" eb="7">
      <t>ジュウタク</t>
    </rPh>
    <rPh sb="7" eb="9">
      <t>キキン</t>
    </rPh>
    <phoneticPr fontId="2"/>
  </si>
  <si>
    <t>ふるさとづくり基金</t>
    <rPh sb="7" eb="9">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</si>
  <si>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</si>
  <si>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斎場建設基金</t>
    <rPh sb="0" eb="2">
      <t>サイジョウ</t>
    </rPh>
    <rPh sb="2" eb="4">
      <t>ケンセツ</t>
    </rPh>
    <rPh sb="4" eb="6">
      <t>キキン</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</si>
  <si>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</si>
  <si>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</si>
  <si>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t>
    <phoneticPr fontId="2"/>
  </si>
  <si>
    <t>災害の記憶を風化させない事業基金</t>
    <rPh sb="0" eb="2">
      <t>サイガイ</t>
    </rPh>
    <rPh sb="3" eb="5">
      <t>キオク</t>
    </rPh>
    <rPh sb="6" eb="8">
      <t>フウカ</t>
    </rPh>
    <rPh sb="12" eb="14">
      <t>ジギョウ</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</si>
  <si>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</si>
  <si>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</si>
  <si>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</si>
  <si>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</si>
  <si>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</si>
  <si>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</si>
  <si>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</si>
  <si>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</si>
  <si>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</si>
  <si>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今年度において将来負担比率は、充当可能な基金等が将来負担額を上回っており、数値は無い。また、実質公債費比率は、分子部分となる元利償還金額は対前年比5,629千円の減であったが、公営企業会計への</t>
    </r>
    <r>
      <rPr>
        <sz val="11"/>
        <rFont val="ＭＳ Ｐゴシック"/>
        <family val="3"/>
        <charset val="128"/>
      </rPr>
      <t>繰出金</t>
    </r>
    <r>
      <rPr>
        <sz val="11"/>
        <color indexed="8"/>
        <rFont val="ＭＳ Ｐゴシック"/>
        <family val="3"/>
        <charset val="128"/>
      </rPr>
      <t>28,642千円の減、債務負担行為分1,435千円の増となり、分母部分となる経常一般財源等が151,171千円の増となり単年度で比較すると13.0％（対前年比0.2％の増）となっており平成30年度より12％を超えていることから、類似団体と比較して３％高い12.2％であり、前年度より1.5％増加している。
復興事業に伴い元金償還分以上に借入を行っていること、また償還期間が比較的短い起債を起こしていることから、</t>
    </r>
    <r>
      <rPr>
        <sz val="11"/>
        <rFont val="ＭＳ Ｐゴシック"/>
        <family val="3"/>
        <charset val="128"/>
      </rPr>
      <t>今後、</t>
    </r>
    <r>
      <rPr>
        <sz val="11"/>
        <color indexed="8"/>
        <rFont val="ＭＳ Ｐゴシック"/>
        <family val="3"/>
        <charset val="128"/>
      </rPr>
      <t>起債現在高と元利償還金が上昇することが見込まれる。また、人口減少等による標準税収入額や普通交付税の減が見込まれるため、将来負担比率及び実質公債費比率の上昇は避けられないことから、これまで以上に公債費の適正化に取り組んで行く必要がある。</t>
    </r>
    <rPh sb="0" eb="3">
      <t>コンネンド</t>
    </rPh>
    <rPh sb="7" eb="13">
      <t>ショウライフタンヒリツ</t>
    </rPh>
    <rPh sb="15" eb="17">
      <t>ジュウトウ</t>
    </rPh>
    <rPh sb="17" eb="19">
      <t>カノウ</t>
    </rPh>
    <rPh sb="20" eb="23">
      <t>キキントウ</t>
    </rPh>
    <rPh sb="24" eb="29">
      <t>ショウライフタンガク</t>
    </rPh>
    <rPh sb="30" eb="32">
      <t>ウワマワ</t>
    </rPh>
    <rPh sb="37" eb="39">
      <t>スウチ</t>
    </rPh>
    <rPh sb="40" eb="41">
      <t>ナ</t>
    </rPh>
    <rPh sb="46" eb="53">
      <t>ジッシツコウサイヒヒリツ</t>
    </rPh>
    <rPh sb="55" eb="59">
      <t>ブンシブブン</t>
    </rPh>
    <rPh sb="62" eb="67">
      <t>ガンリショウカンキン</t>
    </rPh>
    <rPh sb="67" eb="68">
      <t>ガク</t>
    </rPh>
    <rPh sb="69" eb="73">
      <t>タイゼンネンヒ</t>
    </rPh>
    <rPh sb="78" eb="80">
      <t>センエン</t>
    </rPh>
    <rPh sb="81" eb="82">
      <t>ゲン</t>
    </rPh>
    <rPh sb="88" eb="94">
      <t>コウエイキギョウカイケイ</t>
    </rPh>
    <rPh sb="96" eb="98">
      <t>クリダ</t>
    </rPh>
    <rPh sb="105" eb="107">
      <t>センエン</t>
    </rPh>
    <rPh sb="108" eb="109">
      <t>ゲン</t>
    </rPh>
    <rPh sb="122" eb="124">
      <t>センエン</t>
    </rPh>
    <rPh sb="125" eb="126">
      <t>ゾウ</t>
    </rPh>
    <rPh sb="152" eb="154">
      <t>センエン</t>
    </rPh>
    <rPh sb="155" eb="156">
      <t>ゾウ</t>
    </rPh>
    <rPh sb="183" eb="184">
      <t>ゾウ</t>
    </rPh>
    <rPh sb="191" eb="193">
      <t>ヘイセイ</t>
    </rPh>
    <rPh sb="195" eb="197">
      <t>ネンド</t>
    </rPh>
    <rPh sb="203" eb="204">
      <t>コ</t>
    </rPh>
    <rPh sb="213" eb="217">
      <t>ルイジダンタイ</t>
    </rPh>
    <rPh sb="218" eb="220">
      <t>ヒカク</t>
    </rPh>
    <rPh sb="224" eb="225">
      <t>タカ</t>
    </rPh>
    <rPh sb="235" eb="238">
      <t>ゼンネンド</t>
    </rPh>
    <rPh sb="244" eb="246">
      <t>ゾウカ</t>
    </rPh>
    <rPh sb="252" eb="256">
      <t>フッコウジギョウ</t>
    </rPh>
    <rPh sb="257" eb="258">
      <t>トモナ</t>
    </rPh>
    <rPh sb="259" eb="261">
      <t>ガンキン</t>
    </rPh>
    <rPh sb="261" eb="264">
      <t>ショウカンブン</t>
    </rPh>
    <rPh sb="264" eb="266">
      <t>イジョウ</t>
    </rPh>
    <rPh sb="267" eb="269">
      <t>カリイレ</t>
    </rPh>
    <rPh sb="270" eb="271">
      <t>オコナ</t>
    </rPh>
    <rPh sb="280" eb="284">
      <t>ショウカンキカン</t>
    </rPh>
    <rPh sb="285" eb="288">
      <t>ヒカクテキ</t>
    </rPh>
    <rPh sb="288" eb="289">
      <t>ミジカ</t>
    </rPh>
    <rPh sb="290" eb="292">
      <t>キサイ</t>
    </rPh>
    <rPh sb="293" eb="294">
      <t>オ</t>
    </rPh>
    <rPh sb="304" eb="306">
      <t>コンゴ</t>
    </rPh>
    <rPh sb="307" eb="312">
      <t>キサイゲンザイダカ</t>
    </rPh>
    <rPh sb="313" eb="318">
      <t>ガンリショウカンキン</t>
    </rPh>
    <rPh sb="319" eb="321">
      <t>ジョウショウ</t>
    </rPh>
    <rPh sb="326" eb="328">
      <t>ミコ</t>
    </rPh>
    <rPh sb="335" eb="337">
      <t>ジンコウ</t>
    </rPh>
    <rPh sb="337" eb="340">
      <t>ゲンショウトウ</t>
    </rPh>
    <rPh sb="343" eb="348">
      <t>ヒョウジュンゼイシュウニュウ</t>
    </rPh>
    <rPh sb="348" eb="349">
      <t>ガク</t>
    </rPh>
    <rPh sb="350" eb="355">
      <t>フツウコウフゼイ</t>
    </rPh>
    <rPh sb="356" eb="357">
      <t>ゲン</t>
    </rPh>
    <rPh sb="358" eb="360">
      <t>ミコ</t>
    </rPh>
    <rPh sb="366" eb="373">
      <t>ショウライフタンヒリツオヨ</t>
    </rPh>
    <rPh sb="374" eb="381">
      <t>ジッシツコウサイヒヒリツ</t>
    </rPh>
    <rPh sb="382" eb="384">
      <t>ジョウショウ</t>
    </rPh>
    <rPh sb="385" eb="386">
      <t>サ</t>
    </rPh>
    <rPh sb="400" eb="402">
      <t>イジョウ</t>
    </rPh>
    <rPh sb="403" eb="406">
      <t>コウサイヒ</t>
    </rPh>
    <rPh sb="407" eb="410">
      <t>テキセイカ</t>
    </rPh>
    <rPh sb="411" eb="412">
      <t>ト</t>
    </rPh>
    <rPh sb="413" eb="414">
      <t>ク</t>
    </rPh>
    <rPh sb="416" eb="417">
      <t>イ</t>
    </rPh>
    <rPh sb="418" eb="420">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</si>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</sst>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9CD48AE-A561-40A0-9810-8E075ACBBA8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4F07-46BC-A6A3-7405B62BE3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1515902</c:v>
                </c:pt>
                <c:pt idx="1">
                  <c:v>1955705</c:v>
                </c:pt>
                <c:pt idx="2">
                  <c:v>2369281</c:v>
                </c:pt>
                <c:pt idx="3">
                  <c:v>1522178</c:v>
                </c:pt>
                <c:pt idx="4">
                  <c:v>696006</c:v>
                </c:pt>
              </c:numCache>
            </c:numRef>
          </c:val>
          <c:smooth val="0"/>
          <c:extLst>
            <c:ext xmlns:c16="http://schemas.microsoft.com/office/drawing/2014/chart" uri="{C3380CC4-5D6E-409C-BE32-E72D297353CC}">
              <c16:uniqueId val="{00000001-4F07-46BC-A6A3-7405B62BE3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75.23</c:v>
                </c:pt>
                <c:pt idx="1">
                  <c:v>7.55</c:v>
                </c:pt>
                <c:pt idx="2">
                  <c:v>12.45</c:v>
                </c:pt>
                <c:pt idx="3">
                  <c:v>53.11</c:v>
                </c:pt>
                <c:pt idx="4">
                  <c:v>53.11</c:v>
                </c:pt>
              </c:numCache>
            </c:numRef>
          </c:val>
          <c:extLst>
            <c:ext xmlns:c16="http://schemas.microsoft.com/office/drawing/2014/chart" uri="{C3380CC4-5D6E-409C-BE32-E72D297353CC}">
              <c16:uniqueId val="{00000000-BFA7-40EA-8709-62B5C5D25E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100.13</c:v>
                </c:pt>
                <c:pt idx="1">
                  <c:v>109.28</c:v>
                </c:pt>
                <c:pt idx="2">
                  <c:v>98.92</c:v>
                </c:pt>
                <c:pt idx="3">
                  <c:v>92.58</c:v>
                </c:pt>
                <c:pt idx="4">
                  <c:v>92.45</c:v>
                </c:pt>
              </c:numCache>
            </c:numRef>
          </c:val>
          <c:extLst>
            <c:ext xmlns:c16="http://schemas.microsoft.com/office/drawing/2014/chart" uri="{C3380CC4-5D6E-409C-BE32-E72D297353CC}">
              <c16:uniqueId val="{00000001-BFA7-40EA-8709-62B5C5D25E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7.8</c:v>
                </c:pt>
                <c:pt idx="1">
                  <c:v>-62.58</c:v>
                </c:pt>
                <c:pt idx="2">
                  <c:v>-7.61</c:v>
                </c:pt>
                <c:pt idx="3">
                  <c:v>27.14</c:v>
                </c:pt>
                <c:pt idx="4">
                  <c:v>3.31</c:v>
                </c:pt>
              </c:numCache>
            </c:numRef>
          </c:val>
          <c:smooth val="0"/>
          <c:extLst>
            <c:ext xmlns:c16="http://schemas.microsoft.com/office/drawing/2014/chart" uri="{C3380CC4-5D6E-409C-BE32-E72D297353CC}">
              <c16:uniqueId val="{00000002-BFA7-40EA-8709-62B5C5D25E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63-4B35-B7E1-824AF45219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63-4B35-B7E1-824AF45219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63-4B35-B7E1-824AF452190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extLst>
            <c:ext xmlns:c16="http://schemas.microsoft.com/office/drawing/2014/chart" uri="{C3380CC4-5D6E-409C-BE32-E72D297353CC}">
              <c16:uniqueId val="{00000003-7F63-4B35-B7E1-824AF4521900}"/>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1.66</c:v>
                </c:pt>
                <c:pt idx="2">
                  <c:v>#N/A</c:v>
                </c:pt>
                <c:pt idx="3">
                  <c:v>0.11</c:v>
                </c:pt>
                <c:pt idx="4">
                  <c:v>#N/A</c:v>
                </c:pt>
                <c:pt idx="5">
                  <c:v>0.21</c:v>
                </c:pt>
                <c:pt idx="6">
                  <c:v>#N/A</c:v>
                </c:pt>
                <c:pt idx="7">
                  <c:v>0.12</c:v>
                </c:pt>
                <c:pt idx="8">
                  <c:v>#N/A</c:v>
                </c:pt>
                <c:pt idx="9">
                  <c:v>0.46</c:v>
                </c:pt>
              </c:numCache>
            </c:numRef>
          </c:val>
          <c:extLst>
            <c:ext xmlns:c16="http://schemas.microsoft.com/office/drawing/2014/chart" uri="{C3380CC4-5D6E-409C-BE32-E72D297353CC}">
              <c16:uniqueId val="{00000004-7F63-4B35-B7E1-824AF4521900}"/>
            </c:ext>
          </c:extLst>
        </c:ser>
        <c:ser>
          <c:idx val="5"/>
          <c:order val="5"/>
          <c:tx>
            <c:strRef>
              <c:f>データシート!$A$32</c:f>
              <c:strCache>
                <c:ptCount val="1"/>
                <c:pt idx="0">
                  <c:v>漁業集落排水処理事業特別会計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0.09</c:v>
                </c:pt>
                <c:pt idx="4">
                  <c:v>#N/A</c:v>
                </c:pt>
                <c:pt idx="5">
                  <c:v>0.14000000000000001</c:v>
                </c:pt>
                <c:pt idx="6">
                  <c:v>#N/A</c:v>
                </c:pt>
                <c:pt idx="7">
                  <c:v>0.25</c:v>
                </c:pt>
                <c:pt idx="8">
                  <c:v>#N/A</c:v>
                </c:pt>
                <c:pt idx="9">
                  <c:v>1.0900000000000001</c:v>
                </c:pt>
              </c:numCache>
            </c:numRef>
          </c:val>
          <c:extLst>
            <c:ext xmlns:c16="http://schemas.microsoft.com/office/drawing/2014/chart" uri="{C3380CC4-5D6E-409C-BE32-E72D297353CC}">
              <c16:uniqueId val="{00000005-7F63-4B35-B7E1-824AF452190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0.98</c:v>
                </c:pt>
                <c:pt idx="4">
                  <c:v>#N/A</c:v>
                </c:pt>
                <c:pt idx="5">
                  <c:v>0.88</c:v>
                </c:pt>
                <c:pt idx="6">
                  <c:v>#N/A</c:v>
                </c:pt>
                <c:pt idx="7">
                  <c:v>1.54</c:v>
                </c:pt>
                <c:pt idx="8">
                  <c:v>#N/A</c:v>
                </c:pt>
                <c:pt idx="9">
                  <c:v>1.1100000000000001</c:v>
                </c:pt>
              </c:numCache>
            </c:numRef>
          </c:val>
          <c:extLst>
            <c:ext xmlns:c16="http://schemas.microsoft.com/office/drawing/2014/chart" uri="{C3380CC4-5D6E-409C-BE32-E72D297353CC}">
              <c16:uniqueId val="{00000006-7F63-4B35-B7E1-824AF452190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4.22</c:v>
                </c:pt>
                <c:pt idx="2">
                  <c:v>#N/A</c:v>
                </c:pt>
                <c:pt idx="3">
                  <c:v>3.73</c:v>
                </c:pt>
                <c:pt idx="4">
                  <c:v>#N/A</c:v>
                </c:pt>
                <c:pt idx="5">
                  <c:v>5.08</c:v>
                </c:pt>
                <c:pt idx="6">
                  <c:v>#N/A</c:v>
                </c:pt>
                <c:pt idx="7">
                  <c:v>4.66</c:v>
                </c:pt>
                <c:pt idx="8">
                  <c:v>#N/A</c:v>
                </c:pt>
                <c:pt idx="9">
                  <c:v>3.6</c:v>
                </c:pt>
              </c:numCache>
            </c:numRef>
          </c:val>
          <c:extLst>
            <c:ext xmlns:c16="http://schemas.microsoft.com/office/drawing/2014/chart" uri="{C3380CC4-5D6E-409C-BE32-E72D297353CC}">
              <c16:uniqueId val="{00000007-7F63-4B35-B7E1-824AF4521900}"/>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11.42</c:v>
                </c:pt>
                <c:pt idx="2">
                  <c:v>#N/A</c:v>
                </c:pt>
                <c:pt idx="3">
                  <c:v>7.2</c:v>
                </c:pt>
                <c:pt idx="4">
                  <c:v>#N/A</c:v>
                </c:pt>
                <c:pt idx="5">
                  <c:v>8.6999999999999993</c:v>
                </c:pt>
                <c:pt idx="6">
                  <c:v>#N/A</c:v>
                </c:pt>
                <c:pt idx="7">
                  <c:v>9.7899999999999991</c:v>
                </c:pt>
                <c:pt idx="8">
                  <c:v>#N/A</c:v>
                </c:pt>
                <c:pt idx="9">
                  <c:v>10.63</c:v>
                </c:pt>
              </c:numCache>
            </c:numRef>
          </c:val>
          <c:extLst>
            <c:ext xmlns:c16="http://schemas.microsoft.com/office/drawing/2014/chart" uri="{C3380CC4-5D6E-409C-BE32-E72D297353CC}">
              <c16:uniqueId val="{00000008-7F63-4B35-B7E1-824AF45219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112.07</c:v>
                </c:pt>
                <c:pt idx="2">
                  <c:v>#N/A</c:v>
                </c:pt>
                <c:pt idx="3">
                  <c:v>27.22</c:v>
                </c:pt>
                <c:pt idx="4">
                  <c:v>#N/A</c:v>
                </c:pt>
                <c:pt idx="5">
                  <c:v>40.340000000000003</c:v>
                </c:pt>
                <c:pt idx="6">
                  <c:v>#N/A</c:v>
                </c:pt>
                <c:pt idx="7">
                  <c:v>53.11</c:v>
                </c:pt>
                <c:pt idx="8">
                  <c:v>#N/A</c:v>
                </c:pt>
                <c:pt idx="9">
                  <c:v>53.1</c:v>
                </c:pt>
              </c:numCache>
            </c:numRef>
          </c:val>
          <c:extLst>
            <c:ext xmlns:c16="http://schemas.microsoft.com/office/drawing/2014/chart" uri="{C3380CC4-5D6E-409C-BE32-E72D297353CC}">
              <c16:uniqueId val="{00000009-7F63-4B35-B7E1-824AF452190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705</c:v>
                </c:pt>
                <c:pt idx="5">
                  <c:v>708</c:v>
                </c:pt>
                <c:pt idx="8">
                  <c:v>698</c:v>
                </c:pt>
                <c:pt idx="11">
                  <c:v>682</c:v>
                </c:pt>
                <c:pt idx="14">
                  <c:v>624</c:v>
                </c:pt>
              </c:numCache>
            </c:numRef>
          </c:val>
          <c:extLst>
            <c:ext xmlns:c16="http://schemas.microsoft.com/office/drawing/2014/chart" uri="{C3380CC4-5D6E-409C-BE32-E72D297353CC}">
              <c16:uniqueId val="{00000000-656B-447E-9131-37DAA8216A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6B-447E-9131-37DAA8216A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30</c:v>
                </c:pt>
                <c:pt idx="3">
                  <c:v>29</c:v>
                </c:pt>
                <c:pt idx="6">
                  <c:v>28</c:v>
                </c:pt>
                <c:pt idx="9">
                  <c:v>36</c:v>
                </c:pt>
                <c:pt idx="12">
                  <c:v>37</c:v>
                </c:pt>
              </c:numCache>
            </c:numRef>
          </c:val>
          <c:extLst>
            <c:ext xmlns:c16="http://schemas.microsoft.com/office/drawing/2014/chart" uri="{C3380CC4-5D6E-409C-BE32-E72D297353CC}">
              <c16:uniqueId val="{00000002-656B-447E-9131-37DAA8216A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126</c:v>
                </c:pt>
                <c:pt idx="3">
                  <c:v>122</c:v>
                </c:pt>
                <c:pt idx="6">
                  <c:v>126</c:v>
                </c:pt>
                <c:pt idx="9">
                  <c:v>129</c:v>
                </c:pt>
                <c:pt idx="12">
                  <c:v>129</c:v>
                </c:pt>
              </c:numCache>
            </c:numRef>
          </c:val>
          <c:extLst>
            <c:ext xmlns:c16="http://schemas.microsoft.com/office/drawing/2014/chart" uri="{C3380CC4-5D6E-409C-BE32-E72D297353CC}">
              <c16:uniqueId val="{00000003-656B-447E-9131-37DAA8216A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257</c:v>
                </c:pt>
                <c:pt idx="3">
                  <c:v>240</c:v>
                </c:pt>
                <c:pt idx="6">
                  <c:v>290</c:v>
                </c:pt>
                <c:pt idx="9">
                  <c:v>330</c:v>
                </c:pt>
                <c:pt idx="12">
                  <c:v>301</c:v>
                </c:pt>
              </c:numCache>
            </c:numRef>
          </c:val>
          <c:extLst>
            <c:ext xmlns:c16="http://schemas.microsoft.com/office/drawing/2014/chart" uri="{C3380CC4-5D6E-409C-BE32-E72D297353CC}">
              <c16:uniqueId val="{00000004-656B-447E-9131-37DAA8216A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6B-447E-9131-37DAA8216A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6B-447E-9131-37DAA8216A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661</c:v>
                </c:pt>
                <c:pt idx="3">
                  <c:v>621</c:v>
                </c:pt>
                <c:pt idx="6">
                  <c:v>627</c:v>
                </c:pt>
                <c:pt idx="9">
                  <c:v>599</c:v>
                </c:pt>
                <c:pt idx="12">
                  <c:v>594</c:v>
                </c:pt>
              </c:numCache>
            </c:numRef>
          </c:val>
          <c:extLst>
            <c:ext xmlns:c16="http://schemas.microsoft.com/office/drawing/2014/chart" uri="{C3380CC4-5D6E-409C-BE32-E72D297353CC}">
              <c16:uniqueId val="{00000007-656B-447E-9131-37DAA8216A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369</c:v>
                </c:pt>
                <c:pt idx="2">
                  <c:v>#N/A</c:v>
                </c:pt>
                <c:pt idx="3">
                  <c:v>#N/A</c:v>
                </c:pt>
                <c:pt idx="4">
                  <c:v>304</c:v>
                </c:pt>
                <c:pt idx="5">
                  <c:v>#N/A</c:v>
                </c:pt>
                <c:pt idx="6">
                  <c:v>#N/A</c:v>
                </c:pt>
                <c:pt idx="7">
                  <c:v>373</c:v>
                </c:pt>
                <c:pt idx="8">
                  <c:v>#N/A</c:v>
                </c:pt>
                <c:pt idx="9">
                  <c:v>#N/A</c:v>
                </c:pt>
                <c:pt idx="10">
                  <c:v>412</c:v>
                </c:pt>
                <c:pt idx="11">
                  <c:v>#N/A</c:v>
                </c:pt>
                <c:pt idx="12">
                  <c:v>#N/A</c:v>
                </c:pt>
                <c:pt idx="13">
                  <c:v>437</c:v>
                </c:pt>
                <c:pt idx="14">
                  <c:v>#N/A</c:v>
                </c:pt>
              </c:numCache>
            </c:numRef>
          </c:val>
          <c:smooth val="0"/>
          <c:extLst>
            <c:ext xmlns:c16="http://schemas.microsoft.com/office/drawing/2014/chart" uri="{C3380CC4-5D6E-409C-BE32-E72D297353CC}">
              <c16:uniqueId val="{00000008-656B-447E-9131-37DAA8216A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7489</c:v>
                </c:pt>
                <c:pt idx="5">
                  <c:v>7407</c:v>
                </c:pt>
                <c:pt idx="8">
                  <c:v>7728</c:v>
                </c:pt>
                <c:pt idx="11">
                  <c:v>7383</c:v>
                </c:pt>
                <c:pt idx="14">
                  <c:v>7651</c:v>
                </c:pt>
              </c:numCache>
            </c:numRef>
          </c:val>
          <c:extLst>
            <c:ext xmlns:c16="http://schemas.microsoft.com/office/drawing/2014/chart" uri="{C3380CC4-5D6E-409C-BE32-E72D297353CC}">
              <c16:uniqueId val="{00000000-288C-4A72-836E-3669B85416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88C-4A72-836E-3669B85416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13324</c:v>
                </c:pt>
                <c:pt idx="5">
                  <c:v>14005</c:v>
                </c:pt>
                <c:pt idx="8">
                  <c:v>13944</c:v>
                </c:pt>
                <c:pt idx="11">
                  <c:v>14419</c:v>
                </c:pt>
                <c:pt idx="14">
                  <c:v>14899</c:v>
                </c:pt>
              </c:numCache>
            </c:numRef>
          </c:val>
          <c:extLst>
            <c:ext xmlns:c16="http://schemas.microsoft.com/office/drawing/2014/chart" uri="{C3380CC4-5D6E-409C-BE32-E72D297353CC}">
              <c16:uniqueId val="{00000002-288C-4A72-836E-3669B85416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C-4A72-836E-3669B85416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C-4A72-836E-3669B85416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C-4A72-836E-3669B85416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967</c:v>
                </c:pt>
                <c:pt idx="3">
                  <c:v>652</c:v>
                </c:pt>
                <c:pt idx="6">
                  <c:v>766</c:v>
                </c:pt>
                <c:pt idx="9">
                  <c:v>532</c:v>
                </c:pt>
                <c:pt idx="12">
                  <c:v>610</c:v>
                </c:pt>
              </c:numCache>
            </c:numRef>
          </c:val>
          <c:extLst>
            <c:ext xmlns:c16="http://schemas.microsoft.com/office/drawing/2014/chart" uri="{C3380CC4-5D6E-409C-BE32-E72D297353CC}">
              <c16:uniqueId val="{00000006-288C-4A72-836E-3669B85416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990</c:v>
                </c:pt>
                <c:pt idx="3">
                  <c:v>923</c:v>
                </c:pt>
                <c:pt idx="6">
                  <c:v>759</c:v>
                </c:pt>
                <c:pt idx="9">
                  <c:v>640</c:v>
                </c:pt>
                <c:pt idx="12">
                  <c:v>520</c:v>
                </c:pt>
              </c:numCache>
            </c:numRef>
          </c:val>
          <c:extLst>
            <c:ext xmlns:c16="http://schemas.microsoft.com/office/drawing/2014/chart" uri="{C3380CC4-5D6E-409C-BE32-E72D297353CC}">
              <c16:uniqueId val="{00000007-288C-4A72-836E-3669B85416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3448</c:v>
                </c:pt>
                <c:pt idx="3">
                  <c:v>3187</c:v>
                </c:pt>
                <c:pt idx="6">
                  <c:v>3836</c:v>
                </c:pt>
                <c:pt idx="9">
                  <c:v>4140</c:v>
                </c:pt>
                <c:pt idx="12">
                  <c:v>4455</c:v>
                </c:pt>
              </c:numCache>
            </c:numRef>
          </c:val>
          <c:extLst>
            <c:ext xmlns:c16="http://schemas.microsoft.com/office/drawing/2014/chart" uri="{C3380CC4-5D6E-409C-BE32-E72D297353CC}">
              <c16:uniqueId val="{00000008-288C-4A72-836E-3669B85416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117</c:v>
                </c:pt>
                <c:pt idx="3">
                  <c:v>104</c:v>
                </c:pt>
                <c:pt idx="6">
                  <c:v>81</c:v>
                </c:pt>
                <c:pt idx="9">
                  <c:v>61</c:v>
                </c:pt>
                <c:pt idx="12">
                  <c:v>42</c:v>
                </c:pt>
              </c:numCache>
            </c:numRef>
          </c:val>
          <c:extLst>
            <c:ext xmlns:c16="http://schemas.microsoft.com/office/drawing/2014/chart" uri="{C3380CC4-5D6E-409C-BE32-E72D297353CC}">
              <c16:uniqueId val="{00000009-288C-4A72-836E-3669B85416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5986</c:v>
                </c:pt>
                <c:pt idx="3">
                  <c:v>5992</c:v>
                </c:pt>
                <c:pt idx="6">
                  <c:v>6274</c:v>
                </c:pt>
                <c:pt idx="9">
                  <c:v>6381</c:v>
                </c:pt>
                <c:pt idx="12">
                  <c:v>6556</c:v>
                </c:pt>
              </c:numCache>
            </c:numRef>
          </c:val>
          <c:extLst>
            <c:ext xmlns:c16="http://schemas.microsoft.com/office/drawing/2014/chart" uri="{C3380CC4-5D6E-409C-BE32-E72D297353CC}">
              <c16:uniqueId val="{0000000A-288C-4A72-836E-3669B85416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8C-4A72-836E-3669B85416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4110</c:v>
                </c:pt>
                <c:pt idx="1">
                  <c:v>3604</c:v>
                </c:pt>
                <c:pt idx="2">
                  <c:v>3686</c:v>
                </c:pt>
              </c:numCache>
            </c:numRef>
          </c:val>
          <c:extLst>
            <c:ext xmlns:c16="http://schemas.microsoft.com/office/drawing/2014/chart" uri="{C3380CC4-5D6E-409C-BE32-E72D297353CC}">
              <c16:uniqueId val="{00000000-20BB-4427-A7B2-80DCD19415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1315</c:v>
                </c:pt>
                <c:pt idx="1">
                  <c:v>1428</c:v>
                </c:pt>
                <c:pt idx="2">
                  <c:v>1426</c:v>
                </c:pt>
              </c:numCache>
            </c:numRef>
          </c:val>
          <c:extLst>
            <c:ext xmlns:c16="http://schemas.microsoft.com/office/drawing/2014/chart" uri="{C3380CC4-5D6E-409C-BE32-E72D297353CC}">
              <c16:uniqueId val="{00000001-20BB-4427-A7B2-80DCD19415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40797</c:v>
                </c:pt>
                <c:pt idx="1">
                  <c:v>26396</c:v>
                </c:pt>
                <c:pt idx="2">
                  <c:v>18142</c:v>
                </c:pt>
              </c:numCache>
            </c:numRef>
          </c:val>
          <c:extLst>
            <c:ext xmlns:c16="http://schemas.microsoft.com/office/drawing/2014/chart" uri="{C3380CC4-5D6E-409C-BE32-E72D297353CC}">
              <c16:uniqueId val="{00000002-20BB-4427-A7B2-80DCD19415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{D18AAA1E-E53E-4FFF-A52B-713C010DF858}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0FA-4E60-A3D6-C1B3F8D6D0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{84180B1A-7E93-42AE-ACD6-02DDF8C16876}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FA-4E60-A3D6-C1B3F8D6D0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{5C347AEC-FEC6-41D7-8257-6E0D5B2A9248}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FA-4E60-A3D6-C1B3F8D6D0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{DE45C099-20E4-4AA8-B35C-287667AE1B25}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FA-4E60-A3D6-C1B3F8D6D0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{D70D6011-2316-43F4-AC21-BACFF219754F}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FA-4E60-A3D6-C1B3F8D6D0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{4B0F7FED-E2EF-49C6-A7A8-530B4E8570BC}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0FA-4E60-A3D6-C1B3F8D6D0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{08A7752E-E25B-431B-9773-B8A9D60C79CF}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0FA-4E60-A3D6-C1B3F8D6D0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{4637C444-E559-4725-BEEC-65C45BADFA6F}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0FA-4E60-A3D6-C1B3F8D6D0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{D2C393AE-CBCE-41D3-950A-EBEE5EFF9323}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0FA-4E60-A3D6-C1B3F8D6D0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FA-4E60-A3D6-C1B3F8D6D0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{6A7226FB-C99B-4C6D-B2AC-953DD49DA29D}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0FA-4E60-A3D6-C1B3F8D6D0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{D1B03941-4432-4397-8137-C03B5069E012}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FA-4E60-A3D6-C1B3F8D6D0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{9F1E0AEC-079D-4BDB-B51C-17E178349B6E}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FA-4E60-A3D6-C1B3F8D6D0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{AB58A1B8-81C5-41DC-AF13-0F239B7F8344}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FA-4E60-A3D6-C1B3F8D6D0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{5571296D-727E-4CED-80A2-32CBB39605B2}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FA-4E60-A3D6-C1B3F8D6D04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{FEBC9B50-7474-4F8C-9B71-A40952E0DFCE}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0FA-4E60-A3D6-C1B3F8D6D04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{6CB638B2-84B9-48CC-899D-123196F6BD54}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0FA-4E60-A3D6-C1B3F8D6D04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{E34D9C9C-84B7-463F-B269-3A50A4FFAD24}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0FA-4E60-A3D6-C1B3F8D6D04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{431E35C8-9589-4C74-B926-72D6242EA33E}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0FA-4E60-A3D6-C1B3F8D6D0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E0FA-4E60-A3D6-C1B3F8D6D04A}"/>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{64CB99DC-FA5A-41DD-A50F-24FBCF69E7B8}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149-4658-B026-A4371A72BB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{69904620-2FE2-45D4-A3E6-A2669A6519D5}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9-4658-B026-A4371A72BB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{C111EF83-A6FB-47CA-90EC-213A0B46B121}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9-4658-B026-A4371A72BB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{B0F5D5DA-E54C-4C2D-AD6B-251C6ED76A6B}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9-4658-B026-A4371A72BB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{8F3E2C5B-F687-4A0C-BE0B-404368B139DE}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9-4658-B026-A4371A72BBD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{F71BD359-BAC1-4009-B9F2-14F20E6685AD}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149-4658-B026-A4371A72BBD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{39202776-B2CF-4B52-A923-2BEBFB99D513}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149-4658-B026-A4371A72BBD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{FD78E537-B6C8-4206-998B-844DDD0D511B}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149-4658-B026-A4371A72BBD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{FD1DB0BE-06E3-498D-AAD3-726E3BE80913}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149-4658-B026-A4371A72BB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9.8000000000000007</c:v>
                </c:pt>
                <c:pt idx="24">
                  <c:v>10.7</c:v>
                </c:pt>
                <c:pt idx="32">
                  <c:v>12.2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149-4658-B026-A4371A72BB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{5E3C96C5-0CDB-40C1-A9EC-C6F86B460C30}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149-4658-B026-A4371A72BB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{18A457F0-394B-4C9D-8812-37EE24ED0224}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9-4658-B026-A4371A72BB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{C1B48D39-62C3-4DC0-A25E-362011B5104A}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9-4658-B026-A4371A72BB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{115A1370-70D6-4DE0-86D9-2F1CC0C05F66}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9-4658-B026-A4371A72BB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{FDE193F1-1179-49FA-9A8A-9797465547B5}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9-4658-B026-A4371A72BBD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{20EA73B6-15CA-421D-8615-DC8B2853F632}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149-4658-B026-A4371A72BBD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{FE608400-0BFF-4D64-96E7-CFB87AD195A7}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149-4658-B026-A4371A72BBD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{D11F4155-C212-4E6D-8109-3E80BEFA39E8}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149-4658-B026-A4371A72BBD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{4817248B-FB3A-4E6A-9BE4-F85C4BB041A0}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149-4658-B026-A4371A72BB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E149-4658-B026-A4371A72BBDC}"/>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前年度と比較して元利償還金等が</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百万円の減となり、算入公債費等も</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しかし、実質公債費比率の分子は前年度より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今後、震災事業に付随する町単独の整備事業等で町債の新規発行が発生していることから元利償還等が増加することが見込まれるため、自主財源の確保や新規事業の町債の新規発行額の制限を検討し、健全な財政運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当町においては、満期一括償還地方債の借入が無く当該基金において積立を行っていない。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震災以降、町債の新規発行が増えているが、充当可能な基金残高が上回っていることから将来負担比率は０となっている。</a:t>
          </a:r>
        </a:p>
        <a:p>
          <a:r>
            <a:rPr kumimoji="1" lang="ja-JP" altLang="en-US" sz="1400">
              <a:latin typeface="ＭＳ ゴシック" pitchFamily="49" charset="-128"/>
              <a:ea typeface="ＭＳ ゴシック" pitchFamily="49" charset="-128"/>
            </a:rPr>
            <a:t>　しかし、将来負担額である地方債の現在高の増及び公営企業債等の繰入見込額の増加傾向にある他、充当可能財源等である基金の取崩しが見込まれることから将来負担比率の分子は今後増加する。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対策として地方債の新規発行制限を行い将来負担額の伸びを緩やかにする等、財政の健全化に努める。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岩手県大槌町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復興事業の進捗により東日本大震災復興交付金基金の取り崩し額（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ふるさとづくり基金は東日本大震災復興基金市町村交付金事業の被災者再建支援事業の進捗により基金の取り崩しを行い基金残高が減少。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大槌町町営住宅基金は災害公営住宅家賃低廉化事業、東日本大震災特別家賃低減化事業等のため、東日本大震災復興交付金基金から取り崩しを行い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百万を積立、基金残高が増加した。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財政調整基金については、復興事業に係る町単独経費等に充当するために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百万円取り崩しを行ったが余剰金等の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％程度となるよう努めるが、復興関連事業に対応するため、当面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減債基金は、令和２年度から地方債の元利償還が上昇していくことから、毎年の元利償還額を抑制するため、基金を活用し、繰上償還の実施を検討。</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鎮魂の森の整備に伴い、「災害の記憶を風化させない基金」の取り崩しを行う予定。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ふるさと納税充当事業の実施に伴い、「ふるさとづくり基金」の取り崩しを行う予定。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東日本大震災復興交付金基金は、事業完了に伴い随時返還が生じることから全額取り崩しを行う予定。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大槌町町営住宅基金：町営住宅、大槌町特定公共賃貸住宅及び大槌町町民住宅の建設、修繕又は改良等に要する費用に充てるため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東日本大震災復興交付金基金：大槌町が実施する東日本大震災復興特別区域法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項に規定する復興交付金事業等に要する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斎場建設基金：町営の火葬場の老朽化により、新たに建設をするために必要な経費の財源に充てるため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大槌町定住促進住宅基金：大槌町定住促進住宅の維持管理に関する経費、大規模修繕及び用途廃止に要する経費の財源に充てるため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大槌町町営住宅基金：使用料、災害公営住宅家賃低廉化、東日本大震災特別家賃低減化等のため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ふるさとづくり基金：ふるさとづくり事業（通常分）として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百万円、東日本大震災津波復興基金市町村交付金を原資とした被災者再建支援等に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万円を繰入したことによる減、ふるさと納税寄附金の充当残等の積立により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東日本大震災復興交付金基金：復興交付金事業により、一般会計及び特別会計へ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百万円を繰入したことによる基金の減。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東日本大震災復興交付金基金については、令和２年度で復興事業が終了することから全額取崩しを行う予定。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ふるさとづくり基金については、ふるさと納税寄附金を積立ていることから充当事業の実施に伴い財源として取崩しを行う予定。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大槌町町営住宅基金：災害公営住宅に係る家賃低廉化、特別家賃低減化事業による国庫支出金を将来的な大規模な修繕等に活用するために積立てる。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斎場建設基金：令和３年度中に当該整備が完了することから残額についてはどのように活用するか検討を行う。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財政調整基金については、復興事業に係る町単独経費等に充当するために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262,835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千円取り崩しを行ったが余剰金等の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344,980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千円残高は増加している。。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今後の急激が歳入減、突発の歳出増に備えるため基金の残高は、標準財政規模の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％程度となるように努める。ただし、今後も東日本大震災の復興関連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事業がした発生場合に備えて当面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年度より災害援護資金の償還金を積み立てし返還時に取り崩すことにしており対前年度比で２百万円の減となった。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今後地方債の元利償還が上昇していくことから、毎年の元利償還額を抑制するため、基金を活用し繰上償還を実施することを検討する。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37A1CC7-E5D8-4115-8038-BF3A88C98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269312-1A65-4416-A992-652CFEDA2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76756D49-BFC3-4D7A-89E5-CEE15507B3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416621BE-4EAF-4275-9E9D-E7514ADFA3B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D88550B2-086A-4A73-9012-99090F31F86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C98FF6E6-BA9C-4AD0-958A-CAE08F13F66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914F6F4C-9EBE-409F-9D34-3B827B5FAF5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B105FBA0-D45F-419C-934C-6EBDD577B1E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51AC63C5-305B-4029-B512-8DE1336926E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978704C6-7454-432D-AFC2-7385759C197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9D3E048-093D-4053-A1C0-DADD8F346D5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1E476D92-44DC-45CA-AD88-29256AEAD38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F750DDD9-0320-421F-9746-8BB4044E07B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652F053F-44C7-4F3E-A44F-D0320C5622C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17F1BB1A-C47B-4203-A792-A3409F5E35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70BAC797-7CFC-48A7-A9FA-502015C7770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46B7918-4007-4E01-B5C7-0FAA67ADB8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3C59990F-D857-4C9A-82C8-986B2CCFCEC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79B6E3B9-647E-4784-88C9-BAE4DBEB26F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9A926A9B-298E-421C-9DAE-7FB54F1055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5721AE5-E14C-4196-8DC0-22C4D03C8D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AF9C1FDB-94A2-47DF-954D-AB39A7CFBB4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57D2D47B-5F3E-4545-9E72-2E391719444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1A4F4A58-2C7D-4E12-B8CF-505721F59D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940C4DBD-4612-4197-81FA-DD1166504D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9C0AF1AD-E0D3-4AD3-A6C0-5B133799EB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1B674222-0120-4667-9BDC-1933B4AF8CE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6BA698B5-C9C8-4B95-AE0C-AC8C41B14E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585FE3B8-9CD4-4064-BFE7-723CA0A43CD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185DBFD5-EA98-4379-8D94-78B88101C10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D33EA517-21F6-468B-805C-C2FAF21783D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522A3E09-2F49-4783-8F1F-F86074F71B4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F1112D67-2D25-46E3-817B-85A66E28630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5D8CFF4C-4B2D-4191-8001-3F29EB0C88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AAF5407B-649C-48F9-A6A1-263390B3A99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FEE17E11-E484-48EE-B6A4-F4C5A4B1934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FE35BBE1-656B-4B5E-9809-A3BB81B6696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2203FEB5-487C-44FE-A3A7-9211C5B98A3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8CC0D88B-4E46-4488-A663-F0EE4E7D12A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ECF8B217-B3FE-4A4D-BCCF-63771E9F332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A0C6877C-0D68-48AB-8B3D-0E4962F34A1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A67945CD-244B-4EE6-B550-ECDEDA05F2E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C9ED1C71-F67B-4E11-9074-E3FFBA6124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DD462C8C-8F65-43CE-BF56-E49243C3A94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DB7FA179-99FA-4701-8B9C-02C6B65539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2B428D47-922C-41E7-AA60-03A19D04B2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BCF681B0-5928-4DDB-A3FE-B9B4EDA12E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24F9534-4B81-470B-B9C9-51112EDE91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E3BF4AE-7E8C-4D6A-BC5E-AE5D417C3D0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21A03978-581A-4400-92C4-ED3CF10D5A8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57AC02DD-3423-464F-AAF8-B852511199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2AE8F0B5-59D2-465E-876F-76FE58ECC95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C2CBF4DB-A8A5-449A-8A59-04763B02200A}"/>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984E9935-7E8E-451B-BD7A-C95FD11BA3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C7D95A54-6822-466B-8DFB-A92802CFC35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9C66A204-2C04-4D96-9AFE-8AD80D33B924}"/>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C346E663-B736-42E4-A95F-D3D98389912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978A7016-83ED-4583-BC7B-E7ED84951B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7C00BFAB-8C33-437C-A9C4-2102ADF5BC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C62C9EF8-EE3B-4423-905F-E02F4A88FE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FA9D1C56-86FC-4A33-B978-40C0EC3C57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A98907F5-81F0-439C-A825-E7F7BBBAB9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621D9D36-5CFC-49F9-90F7-4781359F30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147CB8AA-2751-466A-A333-C3338F0B2B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D8D8001C-C9BB-4FE8-B54C-D5123C4DF6D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BC5AC8AB-48E6-4AEF-9036-F7AE278254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当町においては、将来負担額が充当可能財源を下回っており算定されていない。ただし、斎場建設</a:t>
          </a:r>
          <a:r>
            <a:rPr kumimoji="1" lang="ja-JP" altLang="en-US" sz="1050">
              <a:solidFill>
                <a:schemeClr val="dk1"/>
              </a:solidFill>
              <a:effectLst/>
              <a:latin typeface="+mn-lt"/>
              <a:ea typeface="+mn-ea"/>
              <a:cs typeface="+mn-cs"/>
            </a:rPr>
            <a:t>整備</a:t>
          </a:r>
          <a:r>
            <a:rPr kumimoji="1" lang="ja-JP" altLang="ja-JP" sz="1050">
              <a:solidFill>
                <a:schemeClr val="dk1"/>
              </a:solidFill>
              <a:effectLst/>
              <a:latin typeface="+mn-lt"/>
              <a:ea typeface="+mn-ea"/>
              <a:cs typeface="+mn-cs"/>
            </a:rPr>
            <a:t>等が控えていることから起債残高も増加することが見込まれており、それに伴う公債費の増加も見込まれる。標準税収入の減額並びに人口減少による地方交付税の減等が見込まれる。公債費及び公営企業等の</a:t>
          </a:r>
          <a:r>
            <a:rPr kumimoji="1" lang="ja-JP" altLang="en-US" sz="1050">
              <a:solidFill>
                <a:schemeClr val="tx1"/>
              </a:solidFill>
              <a:effectLst/>
              <a:latin typeface="+mn-lt"/>
              <a:ea typeface="+mn-ea"/>
              <a:cs typeface="+mn-cs"/>
            </a:rPr>
            <a:t>繰出</a:t>
          </a:r>
          <a:r>
            <a:rPr kumimoji="1" lang="ja-JP" altLang="ja-JP" sz="1050">
              <a:solidFill>
                <a:schemeClr val="tx1"/>
              </a:solidFill>
              <a:effectLst/>
              <a:latin typeface="+mn-lt"/>
              <a:ea typeface="+mn-ea"/>
              <a:cs typeface="+mn-cs"/>
            </a:rPr>
            <a:t>金</a:t>
          </a:r>
          <a:r>
            <a:rPr kumimoji="1" lang="ja-JP" altLang="ja-JP" sz="1050">
              <a:solidFill>
                <a:schemeClr val="dk1"/>
              </a:solidFill>
              <a:effectLst/>
              <a:latin typeface="+mn-lt"/>
              <a:ea typeface="+mn-ea"/>
              <a:cs typeface="+mn-cs"/>
            </a:rPr>
            <a:t>増加に備えた財政運営をするために、既存事業の見直しを図りながら経常経費の削減に取り組んでいく。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F46C2732-700B-45E2-8E94-B2B2790A00A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A2CF7502-B4D4-49A7-849D-98852AABAAA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0190C2D2-3DF8-43B0-B911-14D18944E6E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7E8B8A2B-BB55-4FC5-BA67-8DC0C3DAF29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428D5C30-0DE8-4D97-8C51-A5410E1E42E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96EB7D55-8F61-4153-A335-9D2A539CDCF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74" name="テキスト ボックス 73">
          <a:extLst>
            <a:ext uri="{FF2B5EF4-FFF2-40B4-BE49-F238E27FC236}">
              <a16:creationId xmlns:a16="http://schemas.microsoft.com/office/drawing/2014/main" id="{31528B85-256B-4293-9219-535C93FC06C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42195F9D-0564-49CC-97A0-B692FE713E9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2ACC3535-05D4-42FD-BD64-924244F8E5F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A4437D67-903D-4A36-BCAC-27B85B1F2D3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9AC654D0-2576-4090-9B7A-312182A0D1E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6F9344D0-4717-4CB1-9ABD-618427F0395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280FE1E0-A6E1-4639-BF4D-78939423FD6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7592DF8E-ADF8-4A6D-A205-6DDB7726A35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40ED39CD-F42A-4747-AF10-ABB036834A7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714BFB38-5B61-41E1-8AEC-0086BEB142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F2EF3C59-617F-40D5-B91A-A187EBDC761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85" name="直線コネクタ 84">
          <a:extLst>
            <a:ext uri="{FF2B5EF4-FFF2-40B4-BE49-F238E27FC236}">
              <a16:creationId xmlns:a16="http://schemas.microsoft.com/office/drawing/2014/main" id="{B6189145-9453-405D-8E74-6336B98775C0}"/>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86" name="債務償還比率最小値テキスト">
          <a:extLst>
            <a:ext uri="{FF2B5EF4-FFF2-40B4-BE49-F238E27FC236}">
              <a16:creationId xmlns:a16="http://schemas.microsoft.com/office/drawing/2014/main" id="{4B6F3FF8-CF8C-4A68-8B75-92710B6354AE}"/>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87" name="直線コネクタ 86">
          <a:extLst>
            <a:ext uri="{FF2B5EF4-FFF2-40B4-BE49-F238E27FC236}">
              <a16:creationId xmlns:a16="http://schemas.microsoft.com/office/drawing/2014/main" id="{7A611993-26FB-480E-B914-DBA862B639CE}"/>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ADB55D5B-D842-4D32-AAB0-B68BEADC9D7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3F83E666-7835-4124-A195-892916861D1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90" name="債務償還比率平均値テキスト">
          <a:extLst>
            <a:ext uri="{FF2B5EF4-FFF2-40B4-BE49-F238E27FC236}">
              <a16:creationId xmlns:a16="http://schemas.microsoft.com/office/drawing/2014/main" id="{97F27A20-7310-401D-B2F3-9B35DF99F75A}"/>
            </a:ext>
          </a:extLst>
        </xdr:cNvPr>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91" name="フローチャート: 判断 90">
          <a:extLst>
            <a:ext uri="{FF2B5EF4-FFF2-40B4-BE49-F238E27FC236}">
              <a16:creationId xmlns:a16="http://schemas.microsoft.com/office/drawing/2014/main" id="{29BBF5CB-C49C-40D5-A2C4-4CE8F86856ED}"/>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92" name="フローチャート: 判断 91">
          <a:extLst>
            <a:ext uri="{FF2B5EF4-FFF2-40B4-BE49-F238E27FC236}">
              <a16:creationId xmlns:a16="http://schemas.microsoft.com/office/drawing/2014/main" id="{59308C38-83F1-44D2-B305-8DF844B40F65}"/>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93" name="フローチャート: 判断 92">
          <a:extLst>
            <a:ext uri="{FF2B5EF4-FFF2-40B4-BE49-F238E27FC236}">
              <a16:creationId xmlns:a16="http://schemas.microsoft.com/office/drawing/2014/main" id="{B0035C92-155E-4408-AB8E-1A315997B134}"/>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94" name="フローチャート: 判断 93">
          <a:extLst>
            <a:ext uri="{FF2B5EF4-FFF2-40B4-BE49-F238E27FC236}">
              <a16:creationId xmlns:a16="http://schemas.microsoft.com/office/drawing/2014/main" id="{F75742F4-A9F0-4E5F-B3E9-1EA8F4F25CD8}"/>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95" name="フローチャート: 判断 94">
          <a:extLst>
            <a:ext uri="{FF2B5EF4-FFF2-40B4-BE49-F238E27FC236}">
              <a16:creationId xmlns:a16="http://schemas.microsoft.com/office/drawing/2014/main" id="{981F1AEB-6137-4B7A-9704-24DE16909E43}"/>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376ABD84-452C-4AA4-8894-D4109A9311E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B07FBE03-487A-4165-AE87-0AE4B81FAB4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A6057524-AB69-47A1-B51F-AC4B054B36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D67B69F0-10FC-4FEF-9582-2E925CD3C8A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1C341DD4-DA67-48EF-9D09-67BFB19D006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43424</xdr:rowOff>
    </xdr:from>
    <xdr:ext cx="469744" cy="259045"/>
    <xdr:sp macro="" textlink="">
      <xdr:nvSpPr>
        <xdr:cNvPr id="101" name="n_1aveValue債務償還比率">
          <a:extLst>
            <a:ext uri="{FF2B5EF4-FFF2-40B4-BE49-F238E27FC236}">
              <a16:creationId xmlns:a16="http://schemas.microsoft.com/office/drawing/2014/main" id="{EDE882FC-56F2-49B0-871E-A7D97BB450A8}"/>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02" name="n_2aveValue債務償還比率">
          <a:extLst>
            <a:ext uri="{FF2B5EF4-FFF2-40B4-BE49-F238E27FC236}">
              <a16:creationId xmlns:a16="http://schemas.microsoft.com/office/drawing/2014/main" id="{9513B1D6-CFC9-4EA1-A71F-54CFF33E1DFF}"/>
            </a:ext>
          </a:extLst>
        </xdr:cNvPr>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03" name="n_3aveValue債務償還比率">
          <a:extLst>
            <a:ext uri="{FF2B5EF4-FFF2-40B4-BE49-F238E27FC236}">
              <a16:creationId xmlns:a16="http://schemas.microsoft.com/office/drawing/2014/main" id="{876B6808-B8A5-4FFB-881D-B02FCE7A6843}"/>
            </a:ext>
          </a:extLst>
        </xdr:cNvPr>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04" name="n_4aveValue債務償還比率">
          <a:extLst>
            <a:ext uri="{FF2B5EF4-FFF2-40B4-BE49-F238E27FC236}">
              <a16:creationId xmlns:a16="http://schemas.microsoft.com/office/drawing/2014/main" id="{7723F57F-9E10-439F-B344-4106DDB358DD}"/>
            </a:ext>
          </a:extLst>
        </xdr:cNvPr>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5" name="正方形/長方形 104">
          <a:extLst>
            <a:ext uri="{FF2B5EF4-FFF2-40B4-BE49-F238E27FC236}">
              <a16:creationId xmlns:a16="http://schemas.microsoft.com/office/drawing/2014/main" id="{322D4DE4-0997-450A-B44D-FC43C064895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6" name="正方形/長方形 105">
          <a:extLst>
            <a:ext uri="{FF2B5EF4-FFF2-40B4-BE49-F238E27FC236}">
              <a16:creationId xmlns:a16="http://schemas.microsoft.com/office/drawing/2014/main" id="{233F8871-3F26-41FB-9420-C93C6BA3F30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7" name="正方形/長方形 106">
          <a:extLst>
            <a:ext uri="{FF2B5EF4-FFF2-40B4-BE49-F238E27FC236}">
              <a16:creationId xmlns:a16="http://schemas.microsoft.com/office/drawing/2014/main" id="{D104DDA7-2AA1-4DCB-BD94-1FCDEC7AD2A8}"/>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8" name="正方形/長方形 107">
          <a:extLst>
            <a:ext uri="{FF2B5EF4-FFF2-40B4-BE49-F238E27FC236}">
              <a16:creationId xmlns:a16="http://schemas.microsoft.com/office/drawing/2014/main" id="{8980A2AE-DD98-4C46-8627-C4C0CB5458FA}"/>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9" name="テキスト ボックス 108">
          <a:extLst>
            <a:ext uri="{FF2B5EF4-FFF2-40B4-BE49-F238E27FC236}">
              <a16:creationId xmlns:a16="http://schemas.microsoft.com/office/drawing/2014/main" id="{3A7A01A7-B082-4714-883F-477C1BDB6E6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0" name="テキスト ボックス 109">
          <a:extLst>
            <a:ext uri="{FF2B5EF4-FFF2-40B4-BE49-F238E27FC236}">
              <a16:creationId xmlns:a16="http://schemas.microsoft.com/office/drawing/2014/main" id="{97D4FAF1-CFC1-4E48-99A5-E731C68F0B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216B65-1153-4097-9D14-5F9B44E29F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95D4540-F801-4ED3-80CF-19B6FF2DBE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F30C7C-6D54-47AE-A4D5-95CB9E7A73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0D7E8B-C7CF-46FE-99CE-C82CD255646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71278F-5F5F-45F2-B698-A3A3E26D87F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29122B-1AAC-47CE-BFD7-8D0C7CF680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0D2144-DBED-488B-9B01-0BA2D0122B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8C7A44-828D-4071-8E8C-1C7C90C35CB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28BB1B-824D-4AE7-8582-DC4F4313EA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D2B78F-9C3D-4C09-91CF-E8C4EFD556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577D78-D5C7-4056-9445-1710495414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AC2508-6DA1-47E3-A126-A9A82D4B5D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921784-F0A5-443D-8F15-BB2CE431A6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08CCBF-3E00-4EF1-B7CF-62E638511F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85F9C1-8525-447D-96B4-924B469C60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D7C89D-6C81-45AA-A65D-8015906949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D55EAC29-4614-4AAB-B8EE-7F259F99AB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72ABA7DE-BE33-4104-90FC-71F4C1A98EA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51D9042-6719-4BC7-852B-B34C6C2862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9CE551BB-A24B-44E6-AC14-E7D41F20113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386530B0-0F4A-4420-AE8E-6A6F49F8E728}"/>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AEFF9B80-CB1D-4A63-9972-33D0F4D4A5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F61E4AB4-E800-4843-A5F6-65C4C1406F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99F3B437-C7FC-4DD8-A198-DD62647B78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1DB9CE-6751-42FF-965B-8693E5C8CE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399BFC-D2D0-4544-B5A5-673BAB560F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1827BD-2878-4EE5-8560-BFE4DBDFB0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366B3F-3863-46C4-BD30-55C79E1F98C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C37618-D1C0-4D11-8041-4B994C3AA9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233312-F6B3-4DCA-9D7D-2CC561A0A6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BB011C-0A17-4F4E-88AA-DA7D67F1A8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A3B61A-1D30-45C9-A484-5C9AF4A329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1AF2A3-CE07-4F8E-97FD-A4CD4C900C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A41C9F6-D652-4818-B5D1-A8B951C273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C37D49-EC90-4735-902B-7F1FFA0FB8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47D399-FA1B-4150-863B-B522EFE1EBD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3E3335-CB6A-4A1B-842E-911151F67E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628C79-FD9D-443D-92A2-899282F066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1C82222-1DAB-4413-B5AB-5EDA6556D93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A3BB007-E650-4D59-9E8D-4D396919FD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A6B49CBC-F18A-4532-A780-6D92183C63E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DD0F9E07-C671-445A-A145-7FCE1D8934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A0A5FBEE-C838-47B5-89E3-A0518AD20F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62E29199-34C7-4993-9D55-CD706A8167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74DFB9AD-3BCB-4023-AD64-BBAE27575CDC}"/>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C6F4B9F7-424B-4C93-B3DA-F9CECD84BC6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2F6FD5BD-4BC2-45C4-A2F8-4562878DEC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9561083D-4C54-4E1C-B5AE-5D19F5551C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年度より数値が増加しているが、震災の影響による人口減少や町内に中心となる産業がないこと等により、財政基盤が弱く、類似団体平均を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復興事業により町税が増加傾向であったが、復興事業が終了を迎えていること、新型コロナウイルスによる営業活動の自粛等で町民の所得減少が見込まれることから、第９次大槌町総合計画に基づき町民所得の向上及び将来を見据えた持続可能なまちづくりを展開しつつ、復興事業終了後の予算規模を見据え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12277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99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28363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28363</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52494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12717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149013</xdr:rowOff>
    </xdr:from>
    <xdr:to>
      <xdr:col>15</xdr:col>
      <xdr:colOff>133350</xdr:colOff>
      <xdr:row>44</xdr:row>
      <xdr:rowOff>79163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63940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物件費の増加により</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上回っている。物件費については、復興後に完成した施設運営を民間へ委託したことによる増加や各維持管理経費が増加する見込みであるため個別施設計画等に沿った管理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64</xdr:row>
      <xdr:rowOff>47413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0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64</xdr:row>
      <xdr:rowOff>31327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60660"/>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60</xdr:row>
      <xdr:rowOff>73660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1837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68156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0871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140140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4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対前年度において人口が</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人減少していることから</a:t>
          </a:r>
          <a:r>
            <a:rPr kumimoji="1" lang="en-US" altLang="ja-JP" sz="1300">
              <a:latin typeface="ＭＳ Ｐゴシック" panose="020B0600070205080204" pitchFamily="50" charset="-128"/>
              <a:ea typeface="ＭＳ Ｐゴシック" panose="020B0600070205080204" pitchFamily="50" charset="-128"/>
            </a:rPr>
            <a:t>20,045</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今後も人口減少が見込まれており、公共施設の維持修繕経費も増加していくため、個別施設管理計画等に沿った管理を行い経費削減に努める。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35189</xdr:rowOff>
    </xdr:from>
    <xdr:to>
      <xdr:col>23</xdr:col>
      <xdr:colOff>133350</xdr:colOff>
      <xdr:row>83</xdr:row>
      <xdr:rowOff>115804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65539"/>
          <a:ext cx="838200" cy="8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35189</xdr:rowOff>
    </xdr:from>
    <xdr:to>
      <xdr:col>19</xdr:col>
      <xdr:colOff>133350</xdr:colOff>
      <xdr:row>83</xdr:row>
      <xdr:rowOff>51445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65539"/>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51445</xdr:rowOff>
    </xdr:from>
    <xdr:to>
      <xdr:col>15</xdr:col>
      <xdr:colOff>82550</xdr:colOff>
      <xdr:row>83</xdr:row>
      <xdr:rowOff>53549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81795"/>
          <a:ext cx="8890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53549</xdr:rowOff>
    </xdr:from>
    <xdr:to>
      <xdr:col>11</xdr:col>
      <xdr:colOff>31750</xdr:colOff>
      <xdr:row>83</xdr:row>
      <xdr:rowOff>122020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83899"/>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65004</xdr:rowOff>
    </xdr:from>
    <xdr:to>
      <xdr:col>23</xdr:col>
      <xdr:colOff>184150</xdr:colOff>
      <xdr:row>83</xdr:row>
      <xdr:rowOff>166604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37081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6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155839</xdr:rowOff>
    </xdr:from>
    <xdr:to>
      <xdr:col>19</xdr:col>
      <xdr:colOff>184150</xdr:colOff>
      <xdr:row>83</xdr:row>
      <xdr:rowOff>85989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70766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30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645</xdr:rowOff>
    </xdr:from>
    <xdr:to>
      <xdr:col>15</xdr:col>
      <xdr:colOff>133350</xdr:colOff>
      <xdr:row>83</xdr:row>
      <xdr:rowOff>102245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87022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2749</xdr:rowOff>
    </xdr:from>
    <xdr:to>
      <xdr:col>11</xdr:col>
      <xdr:colOff>82550</xdr:colOff>
      <xdr:row>83</xdr:row>
      <xdr:rowOff>104349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89126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1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71220</xdr:rowOff>
    </xdr:from>
    <xdr:to>
      <xdr:col>7</xdr:col>
      <xdr:colOff>31750</xdr:colOff>
      <xdr:row>84</xdr:row>
      <xdr:rowOff>1370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157597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現行の給料表は年功的な体系となっており、比較的年齢が高い職員採用があったことにより類似団体平均を上回っている。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50962"/>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77712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8201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8768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122766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130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復旧・復興事業の本格化に伴い、定員管理計画を超える職員数を採用したことにより類似団体平均を上回っている。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今後、復旧・復興事業終了後の職員数を勘案した定数管理計画を策定し、適切な定員管理に努める。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20447</xdr:rowOff>
    </xdr:from>
    <xdr:to>
      <xdr:col>81</xdr:col>
      <xdr:colOff>44450</xdr:colOff>
      <xdr:row>61</xdr:row>
      <xdr:rowOff>33317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78897"/>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20447</xdr:rowOff>
    </xdr:from>
    <xdr:to>
      <xdr:col>77</xdr:col>
      <xdr:colOff>44450</xdr:colOff>
      <xdr:row>61</xdr:row>
      <xdr:rowOff>91229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478897"/>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130641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49679"/>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130641</xdr:rowOff>
    </xdr:from>
    <xdr:to>
      <xdr:col>68</xdr:col>
      <xdr:colOff>152400</xdr:colOff>
      <xdr:row>62</xdr:row>
      <xdr:rowOff>9864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58909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153967</xdr:rowOff>
    </xdr:from>
    <xdr:to>
      <xdr:col>81</xdr:col>
      <xdr:colOff>95250</xdr:colOff>
      <xdr:row>61</xdr:row>
      <xdr:rowOff>84117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126044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1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141097</xdr:rowOff>
    </xdr:from>
    <xdr:to>
      <xdr:col>77</xdr:col>
      <xdr:colOff>95250</xdr:colOff>
      <xdr:row>61</xdr:row>
      <xdr:rowOff>71247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126806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79841</xdr:rowOff>
    </xdr:from>
    <xdr:to>
      <xdr:col>68</xdr:col>
      <xdr:colOff>203200</xdr:colOff>
      <xdr:row>62</xdr:row>
      <xdr:rowOff>9991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東日本大震災以降に復興関連事業に係る起債の償還が始まっており平成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％増加となり類似団体平均も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控えている大規模な事業計画を勘案すると増加傾向にあることから、事業整理や縮小を図り起債の新規発行額に上限を設ける等の取り組みで実質公債費比率の伸びを緩やにするほか、減債基金を活用した繰上償還等を計画的に実施し、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149981</xdr:rowOff>
    </xdr:from>
    <xdr:to>
      <xdr:col>81</xdr:col>
      <xdr:colOff>44450</xdr:colOff>
      <xdr:row>41</xdr:row>
      <xdr:rowOff>150888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0798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149981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90456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58057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41</xdr:row>
      <xdr:rowOff>24493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91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東日本大震災以降、復興事業に係る経費は復興交付金基金、震災復興特別交付税の措置により町の単独経費が抑えられたこと、各基金残高が増加していることから将来負担比率は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％で推移してきている。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震災復興事業が完了し、復興交付基金の返還を行うこと、将来的な人口減少等により標準財政規模が減少することが想定されているほか、町債の新規発行額が増加しており将来的に負担しなければならない経費の増加が見込まれている。町債を活用する事業については、新規発行額を検討しながら将来負担比率の急激な増加にならないよう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類似団体と比較すると、人件費に係る経常的収支比率は低くなっているが、要因として、ごみ、し尿処理業務や消防業務を一部事務組合で行っているためである。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部事務組合の人件費は負担金や公営企業会計の人件費に充てる繰出金といった、人件費に準ずる費用を合計した場合、大幅な増となることから今後においてはこれらも含めた人件費全体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107950</xdr:rowOff>
    </xdr:from>
    <xdr:to>
      <xdr:col>24</xdr:col>
      <xdr:colOff>25400</xdr:colOff>
      <xdr:row>34</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658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130810</xdr:rowOff>
    </xdr:from>
    <xdr:to>
      <xdr:col>19</xdr:col>
      <xdr:colOff>187325</xdr:colOff>
      <xdr:row>34</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8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33</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100330</xdr:rowOff>
    </xdr:from>
    <xdr:to>
      <xdr:col>11</xdr:col>
      <xdr:colOff>9525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5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80010</xdr:rowOff>
    </xdr:from>
    <xdr:to>
      <xdr:col>15</xdr:col>
      <xdr:colOff>149225</xdr:colOff>
      <xdr:row>34</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20337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49530</xdr:rowOff>
    </xdr:from>
    <xdr:to>
      <xdr:col>11</xdr:col>
      <xdr:colOff>60325</xdr:colOff>
      <xdr:row>33</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118110</xdr:rowOff>
    </xdr:from>
    <xdr:to>
      <xdr:col>6</xdr:col>
      <xdr:colOff>171450</xdr:colOff>
      <xdr:row>34</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東日本大震災後に整備された集会施設や図書館等の管理について直営で行ってきたが民間委託へ変更しており物件費の増加要因となっている。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今後、社会体育施設も民間へ委託する方針であることから物件費の増加が見込まれるため、各事業の見直しを行い物件費の削減に努める。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09012"/>
          <a:ext cx="8382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108712</xdr:rowOff>
    </xdr:from>
    <xdr:to>
      <xdr:col>78</xdr:col>
      <xdr:colOff>69850</xdr:colOff>
      <xdr:row>14</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09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163576</xdr:rowOff>
    </xdr:from>
    <xdr:to>
      <xdr:col>73</xdr:col>
      <xdr:colOff>180975</xdr:colOff>
      <xdr:row>14</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63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163576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267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169689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2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112776</xdr:rowOff>
    </xdr:from>
    <xdr:to>
      <xdr:col>74</xdr:col>
      <xdr:colOff>31750</xdr:colOff>
      <xdr:row>15</xdr:row>
      <xdr:rowOff>42926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53103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こども園に係る施設型給付費の増加により対前年比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保育料完全無償化等の実施により、副食費の負担も無しにするなど園児数が増加する場合には増加が見込まれる。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39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88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その他に係る経常収支比率が類似団体平均を上回っているのは主な要因は、公営企業会計への繰出金である。</a:t>
          </a:r>
        </a:p>
        <a:p>
          <a:r>
            <a:rPr kumimoji="1" lang="ja-JP" altLang="en-US" sz="1300">
              <a:latin typeface="ＭＳ Ｐゴシック" panose="020B0600070205080204" pitchFamily="50" charset="-128"/>
              <a:ea typeface="ＭＳ Ｐゴシック" panose="020B0600070205080204" pitchFamily="50" charset="-128"/>
            </a:rPr>
            <a:t>　下水道事業や漁業集落排水処理事業の維持管理経費や赤字補填的な繰出金があげられる。今後、下水道事業等については、各経費を節減するとともに、料金の見直し等を提言し、一般会計の負担額を減少させ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138430</xdr:rowOff>
    </xdr:from>
    <xdr:to>
      <xdr:col>82</xdr:col>
      <xdr:colOff>107950</xdr:colOff>
      <xdr:row>60</xdr:row>
      <xdr:rowOff>88900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2539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60</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0787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1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81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59707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類似団体よりも高い比率で推移している主な要因は、一部事務組合への負担金であり、人件費や各処理に係る市町村負担分や施設更新等の元利償還金等が含まれている。</a:t>
          </a:r>
        </a:p>
        <a:p>
          <a:r>
            <a:rPr kumimoji="1" lang="ja-JP" altLang="en-US" sz="1300">
              <a:latin typeface="ＭＳ Ｐゴシック" panose="020B0600070205080204" pitchFamily="50" charset="-128"/>
              <a:ea typeface="ＭＳ Ｐゴシック" panose="020B0600070205080204" pitchFamily="50" charset="-128"/>
            </a:rPr>
            <a:t>　各市町村との共同運営という形をとっていることから、ごみの量の削減等処理に係る負担金の削減に努めていく必要がある。</a:t>
          </a:r>
        </a:p>
        <a:p>
          <a:r>
            <a:rPr kumimoji="1" lang="ja-JP" altLang="en-US" sz="1300">
              <a:latin typeface="ＭＳ Ｐゴシック" panose="020B0600070205080204" pitchFamily="50" charset="-128"/>
              <a:ea typeface="ＭＳ Ｐゴシック" panose="020B0600070205080204" pitchFamily="50" charset="-128"/>
            </a:rPr>
            <a:t>　また、復興事業の終了に伴う交付金の返還等が増えていることから、次年度以降も平均を上回る比率で推移していくことが見込まれる。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42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369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138430</xdr:rowOff>
    </xdr:from>
    <xdr:to>
      <xdr:col>73</xdr:col>
      <xdr:colOff>180975</xdr:colOff>
      <xdr:row>38</xdr:row>
      <xdr:rowOff>21844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820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82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震災以後に借入れた施設整備等の町債の償還が始まることから公債費の償還が増加見込である。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また、今後厳しい財政運営となることが予想される。そのため、今後は町債の新規発行を伴う事業実施を見直し抑制する必要がある。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63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52088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92711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77470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18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全体的に増加傾向にあるが、震災による復興事業によるものが大きく影響している。</a:t>
          </a:r>
        </a:p>
        <a:p>
          <a:r>
            <a:rPr kumimoji="1" lang="ja-JP" altLang="en-US" sz="1300">
              <a:latin typeface="ＭＳ Ｐゴシック" panose="020B0600070205080204" pitchFamily="50" charset="-128"/>
              <a:ea typeface="ＭＳ Ｐゴシック" panose="020B0600070205080204" pitchFamily="50" charset="-128"/>
            </a:rPr>
            <a:t>　今後、復興事業に縮小により減少することが見込まれるが、各施設の管理の民間委託や維持修繕等が見込まれるため、予算策定段階から節減に努める。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30987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766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78</xdr:row>
      <xdr:rowOff>3556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20039"/>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75</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560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554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123602</xdr:rowOff>
    </xdr:from>
    <xdr:to>
      <xdr:col>29</xdr:col>
      <xdr:colOff>127000</xdr:colOff>
      <xdr:row>16</xdr:row>
      <xdr:rowOff>169443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14427"/>
          <a:ext cx="647700" cy="4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105466</xdr:rowOff>
    </xdr:from>
    <xdr:to>
      <xdr:col>26</xdr:col>
      <xdr:colOff>50800</xdr:colOff>
      <xdr:row>16</xdr:row>
      <xdr:rowOff>123602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96291"/>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74300</xdr:rowOff>
    </xdr:from>
    <xdr:to>
      <xdr:col>22</xdr:col>
      <xdr:colOff>114300</xdr:colOff>
      <xdr:row>16</xdr:row>
      <xdr:rowOff>105466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65125"/>
          <a:ext cx="698500" cy="31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31087</xdr:rowOff>
    </xdr:from>
    <xdr:to>
      <xdr:col>18</xdr:col>
      <xdr:colOff>177800</xdr:colOff>
      <xdr:row>16</xdr:row>
      <xdr:rowOff>74300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21912"/>
          <a:ext cx="698500" cy="43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118643</xdr:rowOff>
    </xdr:from>
    <xdr:to>
      <xdr:col>29</xdr:col>
      <xdr:colOff>177800</xdr:colOff>
      <xdr:row>17</xdr:row>
      <xdr:rowOff>48793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135170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72802</xdr:rowOff>
    </xdr:from>
    <xdr:to>
      <xdr:col>26</xdr:col>
      <xdr:colOff>101600</xdr:colOff>
      <xdr:row>17</xdr:row>
      <xdr:rowOff>2952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54666</xdr:rowOff>
    </xdr:from>
    <xdr:to>
      <xdr:col>22</xdr:col>
      <xdr:colOff>165100</xdr:colOff>
      <xdr:row>16</xdr:row>
      <xdr:rowOff>156266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45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166443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1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23500</xdr:rowOff>
    </xdr:from>
    <xdr:to>
      <xdr:col>19</xdr:col>
      <xdr:colOff>38100</xdr:colOff>
      <xdr:row>16</xdr:row>
      <xdr:rowOff>125100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135277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151737</xdr:rowOff>
    </xdr:from>
    <xdr:to>
      <xdr:col>15</xdr:col>
      <xdr:colOff>101600</xdr:colOff>
      <xdr:row>16</xdr:row>
      <xdr:rowOff>81887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3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233223</xdr:rowOff>
    </xdr:from>
    <xdr:to>
      <xdr:col>29</xdr:col>
      <xdr:colOff>127000</xdr:colOff>
      <xdr:row>35</xdr:row>
      <xdr:rowOff>287192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43573"/>
          <a:ext cx="647700" cy="5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287192</xdr:rowOff>
    </xdr:from>
    <xdr:to>
      <xdr:col>26</xdr:col>
      <xdr:colOff>50800</xdr:colOff>
      <xdr:row>36</xdr:row>
      <xdr:rowOff>12833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7542"/>
          <a:ext cx="698500" cy="68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12833</xdr:rowOff>
    </xdr:from>
    <xdr:to>
      <xdr:col>22</xdr:col>
      <xdr:colOff>114300</xdr:colOff>
      <xdr:row>36</xdr:row>
      <xdr:rowOff>131991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66083"/>
          <a:ext cx="698500" cy="119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36760</xdr:rowOff>
    </xdr:from>
    <xdr:to>
      <xdr:col>18</xdr:col>
      <xdr:colOff>177800</xdr:colOff>
      <xdr:row>36</xdr:row>
      <xdr:rowOff>131991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90010"/>
          <a:ext cx="698500" cy="95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182423</xdr:rowOff>
    </xdr:from>
    <xdr:to>
      <xdr:col>29</xdr:col>
      <xdr:colOff>177800</xdr:colOff>
      <xdr:row>35</xdr:row>
      <xdr:rowOff>284023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9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236392</xdr:rowOff>
    </xdr:from>
    <xdr:to>
      <xdr:col>26</xdr:col>
      <xdr:colOff>101600</xdr:colOff>
      <xdr:row>35</xdr:row>
      <xdr:rowOff>337992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5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304933</xdr:rowOff>
    </xdr:from>
    <xdr:to>
      <xdr:col>22</xdr:col>
      <xdr:colOff>165100</xdr:colOff>
      <xdr:row>36</xdr:row>
      <xdr:rowOff>63633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1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73810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8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81191</xdr:rowOff>
    </xdr:from>
    <xdr:to>
      <xdr:col>19</xdr:col>
      <xdr:colOff>38100</xdr:colOff>
      <xdr:row>37</xdr:row>
      <xdr:rowOff>11341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328860</xdr:rowOff>
    </xdr:from>
    <xdr:to>
      <xdr:col>15</xdr:col>
      <xdr:colOff>101600</xdr:colOff>
      <xdr:row>36</xdr:row>
      <xdr:rowOff>87560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97737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93486</xdr:rowOff>
    </xdr:from>
    <xdr:to>
      <xdr:col>24</xdr:col>
      <xdr:colOff>63500</xdr:colOff>
      <xdr:row>36</xdr:row>
      <xdr:rowOff>147271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65686"/>
          <a:ext cx="838200" cy="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97503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98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73580</xdr:rowOff>
    </xdr:from>
    <xdr:to>
      <xdr:col>19</xdr:col>
      <xdr:colOff>177800</xdr:colOff>
      <xdr:row>36</xdr:row>
      <xdr:rowOff>93486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45780"/>
          <a:ext cx="889000" cy="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30823</xdr:rowOff>
    </xdr:from>
    <xdr:to>
      <xdr:col>15</xdr:col>
      <xdr:colOff>50800</xdr:colOff>
      <xdr:row>36</xdr:row>
      <xdr:rowOff>73580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03023"/>
          <a:ext cx="889000" cy="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163740</xdr:rowOff>
    </xdr:from>
    <xdr:to>
      <xdr:col>10</xdr:col>
      <xdr:colOff>114300</xdr:colOff>
      <xdr:row>36</xdr:row>
      <xdr:rowOff>30823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64490"/>
          <a:ext cx="889000" cy="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96471</xdr:rowOff>
    </xdr:from>
    <xdr:to>
      <xdr:col>24</xdr:col>
      <xdr:colOff>114300</xdr:colOff>
      <xdr:row>37</xdr:row>
      <xdr:rowOff>26621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74898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42686</xdr:rowOff>
    </xdr:from>
    <xdr:to>
      <xdr:col>20</xdr:col>
      <xdr:colOff>38100</xdr:colOff>
      <xdr:row>36</xdr:row>
      <xdr:rowOff>144286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1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160813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22780</xdr:rowOff>
    </xdr:from>
    <xdr:to>
      <xdr:col>15</xdr:col>
      <xdr:colOff>101600</xdr:colOff>
      <xdr:row>36</xdr:row>
      <xdr:rowOff>124380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140907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7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151473</xdr:rowOff>
    </xdr:from>
    <xdr:to>
      <xdr:col>10</xdr:col>
      <xdr:colOff>165100</xdr:colOff>
      <xdr:row>36</xdr:row>
      <xdr:rowOff>81623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98150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2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112940</xdr:rowOff>
    </xdr:from>
    <xdr:to>
      <xdr:col>6</xdr:col>
      <xdr:colOff>38100</xdr:colOff>
      <xdr:row>36</xdr:row>
      <xdr:rowOff>43090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59617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8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171352</xdr:rowOff>
    </xdr:from>
    <xdr:to>
      <xdr:col>24</xdr:col>
      <xdr:colOff>63500</xdr:colOff>
      <xdr:row>55</xdr:row>
      <xdr:rowOff>111445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429652"/>
          <a:ext cx="8382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111445</xdr:rowOff>
    </xdr:from>
    <xdr:to>
      <xdr:col>19</xdr:col>
      <xdr:colOff>177800</xdr:colOff>
      <xdr:row>55</xdr:row>
      <xdr:rowOff>111564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541195"/>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111564</xdr:rowOff>
    </xdr:from>
    <xdr:to>
      <xdr:col>15</xdr:col>
      <xdr:colOff>50800</xdr:colOff>
      <xdr:row>55</xdr:row>
      <xdr:rowOff>125371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41314"/>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59703</xdr:rowOff>
    </xdr:from>
    <xdr:to>
      <xdr:col>10</xdr:col>
      <xdr:colOff>114300</xdr:colOff>
      <xdr:row>55</xdr:row>
      <xdr:rowOff>125371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89453"/>
          <a:ext cx="889000" cy="6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120552</xdr:rowOff>
    </xdr:from>
    <xdr:to>
      <xdr:col>24</xdr:col>
      <xdr:colOff>114300</xdr:colOff>
      <xdr:row>55</xdr:row>
      <xdr:rowOff>50702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143429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23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60645</xdr:rowOff>
    </xdr:from>
    <xdr:to>
      <xdr:col>20</xdr:col>
      <xdr:colOff>38100</xdr:colOff>
      <xdr:row>55</xdr:row>
      <xdr:rowOff>162245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4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7322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26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60764</xdr:rowOff>
    </xdr:from>
    <xdr:to>
      <xdr:col>15</xdr:col>
      <xdr:colOff>101600</xdr:colOff>
      <xdr:row>55</xdr:row>
      <xdr:rowOff>162364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26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74571</xdr:rowOff>
    </xdr:from>
    <xdr:to>
      <xdr:col>10</xdr:col>
      <xdr:colOff>165100</xdr:colOff>
      <xdr:row>56</xdr:row>
      <xdr:rowOff>4721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21248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2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8903</xdr:rowOff>
    </xdr:from>
    <xdr:to>
      <xdr:col>6</xdr:col>
      <xdr:colOff>38100</xdr:colOff>
      <xdr:row>55</xdr:row>
      <xdr:rowOff>110503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127030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21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30848</xdr:rowOff>
    </xdr:from>
    <xdr:to>
      <xdr:col>24</xdr:col>
      <xdr:colOff>63500</xdr:colOff>
      <xdr:row>78</xdr:row>
      <xdr:rowOff>105144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03948"/>
          <a:ext cx="8382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105144</xdr:rowOff>
    </xdr:from>
    <xdr:to>
      <xdr:col>19</xdr:col>
      <xdr:colOff>177800</xdr:colOff>
      <xdr:row>78</xdr:row>
      <xdr:rowOff>107086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7824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107086</xdr:rowOff>
    </xdr:from>
    <xdr:to>
      <xdr:col>15</xdr:col>
      <xdr:colOff>50800</xdr:colOff>
      <xdr:row>78</xdr:row>
      <xdr:rowOff>108801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018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108801</xdr:rowOff>
    </xdr:from>
    <xdr:to>
      <xdr:col>10</xdr:col>
      <xdr:colOff>114300</xdr:colOff>
      <xdr:row>78</xdr:row>
      <xdr:rowOff>113068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1901"/>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151498</xdr:rowOff>
    </xdr:from>
    <xdr:to>
      <xdr:col>24</xdr:col>
      <xdr:colOff>114300</xdr:colOff>
      <xdr:row>78</xdr:row>
      <xdr:rowOff>81648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129925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54344</xdr:rowOff>
    </xdr:from>
    <xdr:to>
      <xdr:col>20</xdr:col>
      <xdr:colOff>38100</xdr:colOff>
      <xdr:row>78</xdr:row>
      <xdr:rowOff>155944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147071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56286</xdr:rowOff>
    </xdr:from>
    <xdr:to>
      <xdr:col>15</xdr:col>
      <xdr:colOff>101600</xdr:colOff>
      <xdr:row>78</xdr:row>
      <xdr:rowOff>157886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149013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58001</xdr:rowOff>
    </xdr:from>
    <xdr:to>
      <xdr:col>10</xdr:col>
      <xdr:colOff>165100</xdr:colOff>
      <xdr:row>78</xdr:row>
      <xdr:rowOff>159601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150728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62268</xdr:rowOff>
    </xdr:from>
    <xdr:to>
      <xdr:col>6</xdr:col>
      <xdr:colOff>38100</xdr:colOff>
      <xdr:row>78</xdr:row>
      <xdr:rowOff>163868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154995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164503</xdr:rowOff>
    </xdr:from>
    <xdr:to>
      <xdr:col>24</xdr:col>
      <xdr:colOff>63500</xdr:colOff>
      <xdr:row>97</xdr:row>
      <xdr:rowOff>3079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280803"/>
          <a:ext cx="838200" cy="3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164503</xdr:rowOff>
    </xdr:from>
    <xdr:to>
      <xdr:col>19</xdr:col>
      <xdr:colOff>177800</xdr:colOff>
      <xdr:row>95</xdr:row>
      <xdr:rowOff>71692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80803"/>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71692</xdr:rowOff>
    </xdr:from>
    <xdr:to>
      <xdr:col>15</xdr:col>
      <xdr:colOff>50800</xdr:colOff>
      <xdr:row>95</xdr:row>
      <xdr:rowOff>80575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59442"/>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80575</xdr:rowOff>
    </xdr:from>
    <xdr:to>
      <xdr:col>10</xdr:col>
      <xdr:colOff>114300</xdr:colOff>
      <xdr:row>95</xdr:row>
      <xdr:rowOff>170822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68325"/>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123729</xdr:rowOff>
    </xdr:from>
    <xdr:to>
      <xdr:col>24</xdr:col>
      <xdr:colOff>114300</xdr:colOff>
      <xdr:row>97</xdr:row>
      <xdr:rowOff>53879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146606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113703</xdr:rowOff>
    </xdr:from>
    <xdr:to>
      <xdr:col>20</xdr:col>
      <xdr:colOff>38100</xdr:colOff>
      <xdr:row>95</xdr:row>
      <xdr:rowOff>43853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60380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20892</xdr:rowOff>
    </xdr:from>
    <xdr:to>
      <xdr:col>15</xdr:col>
      <xdr:colOff>101600</xdr:colOff>
      <xdr:row>95</xdr:row>
      <xdr:rowOff>122492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139019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29775</xdr:rowOff>
    </xdr:from>
    <xdr:to>
      <xdr:col>10</xdr:col>
      <xdr:colOff>165100</xdr:colOff>
      <xdr:row>95</xdr:row>
      <xdr:rowOff>131375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147902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120022</xdr:rowOff>
    </xdr:from>
    <xdr:to>
      <xdr:col>6</xdr:col>
      <xdr:colOff>38100</xdr:colOff>
      <xdr:row>96</xdr:row>
      <xdr:rowOff>50172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66699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154079</xdr:rowOff>
    </xdr:from>
    <xdr:to>
      <xdr:col>55</xdr:col>
      <xdr:colOff>0</xdr:colOff>
      <xdr:row>30</xdr:row>
      <xdr:rowOff>63452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126129"/>
          <a:ext cx="838200" cy="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63452</xdr:rowOff>
    </xdr:from>
    <xdr:to>
      <xdr:col>50</xdr:col>
      <xdr:colOff>114300</xdr:colOff>
      <xdr:row>36</xdr:row>
      <xdr:rowOff>143900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06952"/>
          <a:ext cx="889000" cy="110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131542</xdr:rowOff>
    </xdr:from>
    <xdr:to>
      <xdr:col>45</xdr:col>
      <xdr:colOff>177800</xdr:colOff>
      <xdr:row>36</xdr:row>
      <xdr:rowOff>143900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3742"/>
          <a:ext cx="8890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131542</xdr:rowOff>
    </xdr:from>
    <xdr:to>
      <xdr:col>41</xdr:col>
      <xdr:colOff>50800</xdr:colOff>
      <xdr:row>36</xdr:row>
      <xdr:rowOff>164879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3742"/>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103279</xdr:rowOff>
    </xdr:from>
    <xdr:to>
      <xdr:col>55</xdr:col>
      <xdr:colOff>50800</xdr:colOff>
      <xdr:row>30</xdr:row>
      <xdr:rowOff>33429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0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56306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02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12652</xdr:rowOff>
    </xdr:from>
    <xdr:to>
      <xdr:col>50</xdr:col>
      <xdr:colOff>165100</xdr:colOff>
      <xdr:row>30</xdr:row>
      <xdr:rowOff>114252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130779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93100</xdr:rowOff>
    </xdr:from>
    <xdr:to>
      <xdr:col>46</xdr:col>
      <xdr:colOff>38100</xdr:colOff>
      <xdr:row>37</xdr:row>
      <xdr:rowOff>23250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39777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80742</xdr:rowOff>
    </xdr:from>
    <xdr:to>
      <xdr:col>41</xdr:col>
      <xdr:colOff>101600</xdr:colOff>
      <xdr:row>37</xdr:row>
      <xdr:rowOff>10892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27419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114079</xdr:rowOff>
    </xdr:from>
    <xdr:to>
      <xdr:col>36</xdr:col>
      <xdr:colOff>165100</xdr:colOff>
      <xdr:row>37</xdr:row>
      <xdr:rowOff>44229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60756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06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164386</xdr:rowOff>
    </xdr:from>
    <xdr:to>
      <xdr:col>54</xdr:col>
      <xdr:colOff>189865</xdr:colOff>
      <xdr:row>58</xdr:row>
      <xdr:rowOff>129894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9765586"/>
          <a:ext cx="1270" cy="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151582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129894</xdr:rowOff>
    </xdr:from>
    <xdr:to>
      <xdr:col>55</xdr:col>
      <xdr:colOff>88900</xdr:colOff>
      <xdr:row>58</xdr:row>
      <xdr:rowOff>129894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111063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9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164386</xdr:rowOff>
    </xdr:from>
    <xdr:to>
      <xdr:col>55</xdr:col>
      <xdr:colOff>88900</xdr:colOff>
      <xdr:row>56</xdr:row>
      <xdr:rowOff>164386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765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129560</xdr:rowOff>
    </xdr:from>
    <xdr:to>
      <xdr:col>55</xdr:col>
      <xdr:colOff>0</xdr:colOff>
      <xdr:row>56</xdr:row>
      <xdr:rowOff>164386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387860"/>
          <a:ext cx="838200" cy="3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24582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6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46155</xdr:rowOff>
    </xdr:from>
    <xdr:to>
      <xdr:col>55</xdr:col>
      <xdr:colOff>50800</xdr:colOff>
      <xdr:row>58</xdr:row>
      <xdr:rowOff>147755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85165</xdr:rowOff>
    </xdr:from>
    <xdr:to>
      <xdr:col>50</xdr:col>
      <xdr:colOff>114300</xdr:colOff>
      <xdr:row>54</xdr:row>
      <xdr:rowOff>129560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00565"/>
          <a:ext cx="889000" cy="38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39407</xdr:rowOff>
    </xdr:from>
    <xdr:to>
      <xdr:col>50</xdr:col>
      <xdr:colOff>165100</xdr:colOff>
      <xdr:row>58</xdr:row>
      <xdr:rowOff>141007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132134</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7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85165</xdr:rowOff>
    </xdr:from>
    <xdr:to>
      <xdr:col>45</xdr:col>
      <xdr:colOff>177800</xdr:colOff>
      <xdr:row>53</xdr:row>
      <xdr:rowOff>102801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00565"/>
          <a:ext cx="889000" cy="18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50956</xdr:rowOff>
    </xdr:from>
    <xdr:to>
      <xdr:col>46</xdr:col>
      <xdr:colOff>38100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143683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102801</xdr:rowOff>
    </xdr:from>
    <xdr:to>
      <xdr:col>41</xdr:col>
      <xdr:colOff>50800</xdr:colOff>
      <xdr:row>54</xdr:row>
      <xdr:rowOff>132430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189651"/>
          <a:ext cx="889000" cy="2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52825</xdr:rowOff>
    </xdr:from>
    <xdr:to>
      <xdr:col>41</xdr:col>
      <xdr:colOff>101600</xdr:colOff>
      <xdr:row>58</xdr:row>
      <xdr:rowOff>154425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145552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40394</xdr:rowOff>
    </xdr:from>
    <xdr:to>
      <xdr:col>36</xdr:col>
      <xdr:colOff>165100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133121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113586</xdr:rowOff>
    </xdr:from>
    <xdr:to>
      <xdr:col>55</xdr:col>
      <xdr:colOff>50800</xdr:colOff>
      <xdr:row>57</xdr:row>
      <xdr:rowOff>43736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66613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78760</xdr:rowOff>
    </xdr:from>
    <xdr:to>
      <xdr:col>50</xdr:col>
      <xdr:colOff>165100</xdr:colOff>
      <xdr:row>55</xdr:row>
      <xdr:rowOff>8910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3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25437</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91122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34365</xdr:rowOff>
    </xdr:from>
    <xdr:to>
      <xdr:col>46</xdr:col>
      <xdr:colOff>38100</xdr:colOff>
      <xdr:row>52</xdr:row>
      <xdr:rowOff>135965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89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152492</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8724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52001</xdr:rowOff>
    </xdr:from>
    <xdr:to>
      <xdr:col>41</xdr:col>
      <xdr:colOff>101600</xdr:colOff>
      <xdr:row>53</xdr:row>
      <xdr:rowOff>153601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170128</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89140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81630</xdr:rowOff>
    </xdr:from>
    <xdr:to>
      <xdr:col>36</xdr:col>
      <xdr:colOff>165100</xdr:colOff>
      <xdr:row>55</xdr:row>
      <xdr:rowOff>11780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28307</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115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66780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3268430"/>
          <a:ext cx="1270" cy="32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75383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199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13457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304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66780</xdr:rowOff>
    </xdr:from>
    <xdr:to>
      <xdr:col>55</xdr:col>
      <xdr:colOff>88900</xdr:colOff>
      <xdr:row>77</xdr:row>
      <xdr:rowOff>66780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26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66780</xdr:rowOff>
    </xdr:from>
    <xdr:to>
      <xdr:col>55</xdr:col>
      <xdr:colOff>0</xdr:colOff>
      <xdr:row>77</xdr:row>
      <xdr:rowOff>93190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68430"/>
          <a:ext cx="838200" cy="2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119834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9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141407</xdr:rowOff>
    </xdr:from>
    <xdr:to>
      <xdr:col>55</xdr:col>
      <xdr:colOff>50800</xdr:colOff>
      <xdr:row>79</xdr:row>
      <xdr:rowOff>71557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5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140572</xdr:rowOff>
    </xdr:from>
    <xdr:to>
      <xdr:col>50</xdr:col>
      <xdr:colOff>114300</xdr:colOff>
      <xdr:row>77</xdr:row>
      <xdr:rowOff>93190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999322"/>
          <a:ext cx="889000" cy="29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140269</xdr:rowOff>
    </xdr:from>
    <xdr:to>
      <xdr:col>50</xdr:col>
      <xdr:colOff>165100</xdr:colOff>
      <xdr:row>79</xdr:row>
      <xdr:rowOff>70419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51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61546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6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155191</xdr:rowOff>
    </xdr:from>
    <xdr:to>
      <xdr:col>45</xdr:col>
      <xdr:colOff>177800</xdr:colOff>
      <xdr:row>75</xdr:row>
      <xdr:rowOff>140572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156691"/>
          <a:ext cx="889000" cy="84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147358</xdr:rowOff>
    </xdr:from>
    <xdr:to>
      <xdr:col>46</xdr:col>
      <xdr:colOff>38100</xdr:colOff>
      <xdr:row>79</xdr:row>
      <xdr:rowOff>77508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52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68635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155191</xdr:rowOff>
    </xdr:from>
    <xdr:to>
      <xdr:col>41</xdr:col>
      <xdr:colOff>50800</xdr:colOff>
      <xdr:row>73</xdr:row>
      <xdr:rowOff>81669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156691"/>
          <a:ext cx="889000" cy="4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145771</xdr:rowOff>
    </xdr:from>
    <xdr:to>
      <xdr:col>41</xdr:col>
      <xdr:colOff>101600</xdr:colOff>
      <xdr:row>79</xdr:row>
      <xdr:rowOff>75921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67048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1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118768</xdr:rowOff>
    </xdr:from>
    <xdr:to>
      <xdr:col>36</xdr:col>
      <xdr:colOff>165100</xdr:colOff>
      <xdr:row>79</xdr:row>
      <xdr:rowOff>48918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40045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15980</xdr:rowOff>
    </xdr:from>
    <xdr:to>
      <xdr:col>55</xdr:col>
      <xdr:colOff>50800</xdr:colOff>
      <xdr:row>77</xdr:row>
      <xdr:rowOff>117580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140457</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42390</xdr:rowOff>
    </xdr:from>
    <xdr:to>
      <xdr:col>50</xdr:col>
      <xdr:colOff>165100</xdr:colOff>
      <xdr:row>77</xdr:row>
      <xdr:rowOff>143990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4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160517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1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89772</xdr:rowOff>
    </xdr:from>
    <xdr:to>
      <xdr:col>46</xdr:col>
      <xdr:colOff>38100</xdr:colOff>
      <xdr:row>76</xdr:row>
      <xdr:rowOff>19921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9485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36449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72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104391</xdr:rowOff>
    </xdr:from>
    <xdr:to>
      <xdr:col>41</xdr:col>
      <xdr:colOff>101600</xdr:colOff>
      <xdr:row>71</xdr:row>
      <xdr:rowOff>34541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1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69</xdr:row>
      <xdr:rowOff>51068</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16205" y="1188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30869</xdr:rowOff>
    </xdr:from>
    <xdr:to>
      <xdr:col>36</xdr:col>
      <xdr:colOff>165100</xdr:colOff>
      <xdr:row>73</xdr:row>
      <xdr:rowOff>132469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5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71</xdr:row>
      <xdr:rowOff>148996</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232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83107</xdr:rowOff>
    </xdr:from>
    <xdr:to>
      <xdr:col>54</xdr:col>
      <xdr:colOff>189865</xdr:colOff>
      <xdr:row>98</xdr:row>
      <xdr:rowOff>138176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6713757"/>
          <a:ext cx="1270" cy="22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147240</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138176</xdr:rowOff>
    </xdr:from>
    <xdr:to>
      <xdr:col>55</xdr:col>
      <xdr:colOff>88900</xdr:colOff>
      <xdr:row>98</xdr:row>
      <xdr:rowOff>138176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29784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648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83107</xdr:rowOff>
    </xdr:from>
    <xdr:to>
      <xdr:col>55</xdr:col>
      <xdr:colOff>88900</xdr:colOff>
      <xdr:row>97</xdr:row>
      <xdr:rowOff>83107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7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104018</xdr:rowOff>
    </xdr:from>
    <xdr:to>
      <xdr:col>55</xdr:col>
      <xdr:colOff>0</xdr:colOff>
      <xdr:row>97</xdr:row>
      <xdr:rowOff>83107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048868"/>
          <a:ext cx="838200" cy="6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20242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22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41815</xdr:rowOff>
    </xdr:from>
    <xdr:to>
      <xdr:col>55</xdr:col>
      <xdr:colOff>50800</xdr:colOff>
      <xdr:row>98</xdr:row>
      <xdr:rowOff>143415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124909</xdr:rowOff>
    </xdr:from>
    <xdr:to>
      <xdr:col>50</xdr:col>
      <xdr:colOff>114300</xdr:colOff>
      <xdr:row>93</xdr:row>
      <xdr:rowOff>104018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5555409"/>
          <a:ext cx="889000" cy="49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30609</xdr:rowOff>
    </xdr:from>
    <xdr:to>
      <xdr:col>50</xdr:col>
      <xdr:colOff>165100</xdr:colOff>
      <xdr:row>98</xdr:row>
      <xdr:rowOff>132209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3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123336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92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124909</xdr:rowOff>
    </xdr:from>
    <xdr:to>
      <xdr:col>45</xdr:col>
      <xdr:colOff>177800</xdr:colOff>
      <xdr:row>98</xdr:row>
      <xdr:rowOff>127164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5555409"/>
          <a:ext cx="889000" cy="137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44275</xdr:rowOff>
    </xdr:from>
    <xdr:to>
      <xdr:col>46</xdr:col>
      <xdr:colOff>38100</xdr:colOff>
      <xdr:row>98</xdr:row>
      <xdr:rowOff>145875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137002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120951</xdr:rowOff>
    </xdr:from>
    <xdr:to>
      <xdr:col>41</xdr:col>
      <xdr:colOff>50800</xdr:colOff>
      <xdr:row>98</xdr:row>
      <xdr:rowOff>127164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23051"/>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48622</xdr:rowOff>
    </xdr:from>
    <xdr:to>
      <xdr:col>41</xdr:col>
      <xdr:colOff>101600</xdr:colOff>
      <xdr:row>98</xdr:row>
      <xdr:rowOff>150222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166749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59229</xdr:rowOff>
    </xdr:from>
    <xdr:to>
      <xdr:col>36</xdr:col>
      <xdr:colOff>165100</xdr:colOff>
      <xdr:row>98</xdr:row>
      <xdr:rowOff>160829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5906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32307</xdr:rowOff>
    </xdr:from>
    <xdr:to>
      <xdr:col>55</xdr:col>
      <xdr:colOff>50800</xdr:colOff>
      <xdr:row>97</xdr:row>
      <xdr:rowOff>133907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156784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1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53218</xdr:rowOff>
    </xdr:from>
    <xdr:to>
      <xdr:col>50</xdr:col>
      <xdr:colOff>165100</xdr:colOff>
      <xdr:row>93</xdr:row>
      <xdr:rowOff>154818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99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171345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77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74109</xdr:rowOff>
    </xdr:from>
    <xdr:to>
      <xdr:col>46</xdr:col>
      <xdr:colOff>38100</xdr:colOff>
      <xdr:row>91</xdr:row>
      <xdr:rowOff>4259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50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20786</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05205" y="152798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76364</xdr:rowOff>
    </xdr:from>
    <xdr:to>
      <xdr:col>41</xdr:col>
      <xdr:colOff>101600</xdr:colOff>
      <xdr:row>99</xdr:row>
      <xdr:rowOff>6514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169091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70151</xdr:rowOff>
    </xdr:from>
    <xdr:to>
      <xdr:col>36</xdr:col>
      <xdr:colOff>165100</xdr:colOff>
      <xdr:row>99</xdr:row>
      <xdr:rowOff>301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162878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6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120971</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6464621"/>
          <a:ext cx="1269" cy="19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163411</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78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67648</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62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120971</xdr:rowOff>
    </xdr:from>
    <xdr:to>
      <xdr:col>86</xdr:col>
      <xdr:colOff>25400</xdr:colOff>
      <xdr:row>37</xdr:row>
      <xdr:rowOff>120971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4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24531</xdr:rowOff>
    </xdr:from>
    <xdr:to>
      <xdr:col>85</xdr:col>
      <xdr:colOff>127000</xdr:colOff>
      <xdr:row>38</xdr:row>
      <xdr:rowOff>30431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39631"/>
          <a:ext cx="838200" cy="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36411</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5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57984</xdr:rowOff>
    </xdr:from>
    <xdr:to>
      <xdr:col>85</xdr:col>
      <xdr:colOff>177800</xdr:colOff>
      <xdr:row>38</xdr:row>
      <xdr:rowOff>159584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7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107264</xdr:rowOff>
    </xdr:from>
    <xdr:to>
      <xdr:col>81</xdr:col>
      <xdr:colOff>50800</xdr:colOff>
      <xdr:row>38</xdr:row>
      <xdr:rowOff>24531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450914"/>
          <a:ext cx="889000" cy="8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67750</xdr:rowOff>
    </xdr:from>
    <xdr:to>
      <xdr:col>81</xdr:col>
      <xdr:colOff>101600</xdr:colOff>
      <xdr:row>38</xdr:row>
      <xdr:rowOff>169350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160477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21066</xdr:rowOff>
    </xdr:from>
    <xdr:to>
      <xdr:col>76</xdr:col>
      <xdr:colOff>114300</xdr:colOff>
      <xdr:row>37</xdr:row>
      <xdr:rowOff>107264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507466"/>
          <a:ext cx="889000" cy="9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77891</xdr:rowOff>
    </xdr:from>
    <xdr:to>
      <xdr:col>76</xdr:col>
      <xdr:colOff>165100</xdr:colOff>
      <xdr:row>39</xdr:row>
      <xdr:rowOff>8041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170618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8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21066</xdr:rowOff>
    </xdr:from>
    <xdr:to>
      <xdr:col>71</xdr:col>
      <xdr:colOff>177800</xdr:colOff>
      <xdr:row>34</xdr:row>
      <xdr:rowOff>138719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5507466"/>
          <a:ext cx="889000" cy="4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75822</xdr:rowOff>
    </xdr:from>
    <xdr:to>
      <xdr:col>72</xdr:col>
      <xdr:colOff>38100</xdr:colOff>
      <xdr:row>39</xdr:row>
      <xdr:rowOff>5972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168549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71716</xdr:rowOff>
    </xdr:from>
    <xdr:to>
      <xdr:col>67</xdr:col>
      <xdr:colOff>101600</xdr:colOff>
      <xdr:row>39</xdr:row>
      <xdr:rowOff>1866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164443</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151081</xdr:rowOff>
    </xdr:from>
    <xdr:to>
      <xdr:col>85</xdr:col>
      <xdr:colOff>177800</xdr:colOff>
      <xdr:row>38</xdr:row>
      <xdr:rowOff>81231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23197</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36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145181</xdr:rowOff>
    </xdr:from>
    <xdr:to>
      <xdr:col>81</xdr:col>
      <xdr:colOff>101600</xdr:colOff>
      <xdr:row>38</xdr:row>
      <xdr:rowOff>75332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91858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56464</xdr:rowOff>
    </xdr:from>
    <xdr:to>
      <xdr:col>76</xdr:col>
      <xdr:colOff>165100</xdr:colOff>
      <xdr:row>37</xdr:row>
      <xdr:rowOff>158064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3141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1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141716</xdr:rowOff>
    </xdr:from>
    <xdr:to>
      <xdr:col>72</xdr:col>
      <xdr:colOff>38100</xdr:colOff>
      <xdr:row>32</xdr:row>
      <xdr:rowOff>71866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4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30</xdr:row>
      <xdr:rowOff>88393</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523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87919</xdr:rowOff>
    </xdr:from>
    <xdr:to>
      <xdr:col>67</xdr:col>
      <xdr:colOff>101600</xdr:colOff>
      <xdr:row>35</xdr:row>
      <xdr:rowOff>18069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91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34596</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69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170858</xdr:rowOff>
    </xdr:from>
    <xdr:to>
      <xdr:col>85</xdr:col>
      <xdr:colOff>127000</xdr:colOff>
      <xdr:row>77</xdr:row>
      <xdr:rowOff>4384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01058"/>
          <a:ext cx="8382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72527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162491</xdr:rowOff>
    </xdr:from>
    <xdr:to>
      <xdr:col>81</xdr:col>
      <xdr:colOff>50800</xdr:colOff>
      <xdr:row>77</xdr:row>
      <xdr:rowOff>4384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192691"/>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24231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162491</xdr:rowOff>
    </xdr:from>
    <xdr:to>
      <xdr:col>76</xdr:col>
      <xdr:colOff>114300</xdr:colOff>
      <xdr:row>77</xdr:row>
      <xdr:rowOff>2586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9269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152670</xdr:rowOff>
    </xdr:from>
    <xdr:to>
      <xdr:col>71</xdr:col>
      <xdr:colOff>177800</xdr:colOff>
      <xdr:row>77</xdr:row>
      <xdr:rowOff>2586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82870"/>
          <a:ext cx="8890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120058</xdr:rowOff>
    </xdr:from>
    <xdr:to>
      <xdr:col>85</xdr:col>
      <xdr:colOff>177800</xdr:colOff>
      <xdr:row>77</xdr:row>
      <xdr:rowOff>50208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98485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125034</xdr:rowOff>
    </xdr:from>
    <xdr:to>
      <xdr:col>81</xdr:col>
      <xdr:colOff>101600</xdr:colOff>
      <xdr:row>77</xdr:row>
      <xdr:rowOff>55184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111691</xdr:rowOff>
    </xdr:from>
    <xdr:to>
      <xdr:col>76</xdr:col>
      <xdr:colOff>165100</xdr:colOff>
      <xdr:row>77</xdr:row>
      <xdr:rowOff>41841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32968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3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123236</xdr:rowOff>
    </xdr:from>
    <xdr:to>
      <xdr:col>72</xdr:col>
      <xdr:colOff>38100</xdr:colOff>
      <xdr:row>77</xdr:row>
      <xdr:rowOff>53386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44513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101870</xdr:rowOff>
    </xdr:from>
    <xdr:to>
      <xdr:col>67</xdr:col>
      <xdr:colOff>101600</xdr:colOff>
      <xdr:row>77</xdr:row>
      <xdr:rowOff>32020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23147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90</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128919</xdr:rowOff>
    </xdr:from>
    <xdr:to>
      <xdr:col>85</xdr:col>
      <xdr:colOff>126364</xdr:colOff>
      <xdr:row>98</xdr:row>
      <xdr:rowOff>25341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6759569"/>
          <a:ext cx="1269" cy="6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113696</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15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25341</xdr:rowOff>
    </xdr:from>
    <xdr:to>
      <xdr:col>86</xdr:col>
      <xdr:colOff>25400</xdr:colOff>
      <xdr:row>98</xdr:row>
      <xdr:rowOff>25341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82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75596</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65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128919</xdr:rowOff>
    </xdr:from>
    <xdr:to>
      <xdr:col>86</xdr:col>
      <xdr:colOff>25400</xdr:colOff>
      <xdr:row>97</xdr:row>
      <xdr:rowOff>128919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5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107773</xdr:rowOff>
    </xdr:from>
    <xdr:to>
      <xdr:col>85</xdr:col>
      <xdr:colOff>127000</xdr:colOff>
      <xdr:row>97</xdr:row>
      <xdr:rowOff>128919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738423"/>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158145</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88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130418</xdr:rowOff>
    </xdr:from>
    <xdr:to>
      <xdr:col>85</xdr:col>
      <xdr:colOff>177800</xdr:colOff>
      <xdr:row>98</xdr:row>
      <xdr:rowOff>60568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6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170676</xdr:rowOff>
    </xdr:from>
    <xdr:to>
      <xdr:col>81</xdr:col>
      <xdr:colOff>50800</xdr:colOff>
      <xdr:row>97</xdr:row>
      <xdr:rowOff>107773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629876"/>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131549</xdr:rowOff>
    </xdr:from>
    <xdr:to>
      <xdr:col>81</xdr:col>
      <xdr:colOff>101600</xdr:colOff>
      <xdr:row>98</xdr:row>
      <xdr:rowOff>61699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76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52826</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85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141588</xdr:rowOff>
    </xdr:from>
    <xdr:to>
      <xdr:col>76</xdr:col>
      <xdr:colOff>114300</xdr:colOff>
      <xdr:row>96</xdr:row>
      <xdr:rowOff>170676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257888"/>
          <a:ext cx="889000" cy="37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132229</xdr:rowOff>
    </xdr:from>
    <xdr:to>
      <xdr:col>76</xdr:col>
      <xdr:colOff>165100</xdr:colOff>
      <xdr:row>98</xdr:row>
      <xdr:rowOff>62379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76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53506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85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27485</xdr:rowOff>
    </xdr:from>
    <xdr:to>
      <xdr:col>71</xdr:col>
      <xdr:colOff>177800</xdr:colOff>
      <xdr:row>94</xdr:row>
      <xdr:rowOff>141588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5629435"/>
          <a:ext cx="889000" cy="62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132845</xdr:rowOff>
    </xdr:from>
    <xdr:to>
      <xdr:col>72</xdr:col>
      <xdr:colOff>38100</xdr:colOff>
      <xdr:row>98</xdr:row>
      <xdr:rowOff>62995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7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54122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8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114506</xdr:rowOff>
    </xdr:from>
    <xdr:to>
      <xdr:col>67</xdr:col>
      <xdr:colOff>101600</xdr:colOff>
      <xdr:row>98</xdr:row>
      <xdr:rowOff>44656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35783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8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78119</xdr:rowOff>
    </xdr:from>
    <xdr:to>
      <xdr:col>85</xdr:col>
      <xdr:colOff>177800</xdr:colOff>
      <xdr:row>98</xdr:row>
      <xdr:rowOff>8269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31146</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6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56973</xdr:rowOff>
    </xdr:from>
    <xdr:to>
      <xdr:col>81</xdr:col>
      <xdr:colOff>101600</xdr:colOff>
      <xdr:row>97</xdr:row>
      <xdr:rowOff>158573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3650</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46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119876</xdr:rowOff>
    </xdr:from>
    <xdr:to>
      <xdr:col>76</xdr:col>
      <xdr:colOff>165100</xdr:colOff>
      <xdr:row>97</xdr:row>
      <xdr:rowOff>50026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5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66553</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35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90788</xdr:rowOff>
    </xdr:from>
    <xdr:to>
      <xdr:col>72</xdr:col>
      <xdr:colOff>38100</xdr:colOff>
      <xdr:row>95</xdr:row>
      <xdr:rowOff>20938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20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37465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598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148135</xdr:rowOff>
    </xdr:from>
    <xdr:to>
      <xdr:col>67</xdr:col>
      <xdr:colOff>101600</xdr:colOff>
      <xdr:row>91</xdr:row>
      <xdr:rowOff>78285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5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94812</xdr:rowOff>
    </xdr:from>
    <xdr:ext cx="69018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469205" y="1535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118257</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33357"/>
          <a:ext cx="8382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118257</xdr:rowOff>
    </xdr:from>
    <xdr:to>
      <xdr:col>111</xdr:col>
      <xdr:colOff>177800</xdr:colOff>
      <xdr:row>38</xdr:row>
      <xdr:rowOff>130784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33357"/>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122966</xdr:rowOff>
    </xdr:from>
    <xdr:to>
      <xdr:col>107</xdr:col>
      <xdr:colOff>50800</xdr:colOff>
      <xdr:row>38</xdr:row>
      <xdr:rowOff>130784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3806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43802</xdr:rowOff>
    </xdr:from>
    <xdr:to>
      <xdr:col>102</xdr:col>
      <xdr:colOff>114300</xdr:colOff>
      <xdr:row>38</xdr:row>
      <xdr:rowOff>122966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558902"/>
          <a:ext cx="889000" cy="7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67457</xdr:rowOff>
    </xdr:from>
    <xdr:to>
      <xdr:col>112</xdr:col>
      <xdr:colOff>38100</xdr:colOff>
      <xdr:row>38</xdr:row>
      <xdr:rowOff>169057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160184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79984</xdr:rowOff>
    </xdr:from>
    <xdr:to>
      <xdr:col>107</xdr:col>
      <xdr:colOff>101600</xdr:colOff>
      <xdr:row>39</xdr:row>
      <xdr:rowOff>10134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1261</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687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72166</xdr:rowOff>
    </xdr:from>
    <xdr:to>
      <xdr:col>102</xdr:col>
      <xdr:colOff>165100</xdr:colOff>
      <xdr:row>39</xdr:row>
      <xdr:rowOff>2316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164893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7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164452</xdr:rowOff>
    </xdr:from>
    <xdr:to>
      <xdr:col>98</xdr:col>
      <xdr:colOff>38100</xdr:colOff>
      <xdr:row>38</xdr:row>
      <xdr:rowOff>94602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111129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8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86437</xdr:rowOff>
    </xdr:from>
    <xdr:to>
      <xdr:col>116</xdr:col>
      <xdr:colOff>63500</xdr:colOff>
      <xdr:row>58</xdr:row>
      <xdr:rowOff>95969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30537"/>
          <a:ext cx="8382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29972</xdr:rowOff>
    </xdr:from>
    <xdr:to>
      <xdr:col>111</xdr:col>
      <xdr:colOff>177800</xdr:colOff>
      <xdr:row>58</xdr:row>
      <xdr:rowOff>86437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9974072"/>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134191</xdr:rowOff>
    </xdr:from>
    <xdr:to>
      <xdr:col>107</xdr:col>
      <xdr:colOff>50800</xdr:colOff>
      <xdr:row>58</xdr:row>
      <xdr:rowOff>29972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9906841"/>
          <a:ext cx="889000" cy="6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113799</xdr:rowOff>
    </xdr:from>
    <xdr:to>
      <xdr:col>102</xdr:col>
      <xdr:colOff>114300</xdr:colOff>
      <xdr:row>57</xdr:row>
      <xdr:rowOff>134191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9886449"/>
          <a:ext cx="8890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45169</xdr:rowOff>
    </xdr:from>
    <xdr:to>
      <xdr:col>116</xdr:col>
      <xdr:colOff>114300</xdr:colOff>
      <xdr:row>58</xdr:row>
      <xdr:rowOff>146769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99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131546</xdr:rowOff>
    </xdr:from>
    <xdr:ext cx="469744"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35637</xdr:rowOff>
    </xdr:from>
    <xdr:to>
      <xdr:col>112</xdr:col>
      <xdr:colOff>38100</xdr:colOff>
      <xdr:row>58</xdr:row>
      <xdr:rowOff>137237</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128364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7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150622</xdr:rowOff>
    </xdr:from>
    <xdr:to>
      <xdr:col>107</xdr:col>
      <xdr:colOff>101600</xdr:colOff>
      <xdr:row>58</xdr:row>
      <xdr:rowOff>80772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71899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83391</xdr:rowOff>
    </xdr:from>
    <xdr:to>
      <xdr:col>102</xdr:col>
      <xdr:colOff>165100</xdr:colOff>
      <xdr:row>58</xdr:row>
      <xdr:rowOff>13541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98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30068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3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62999</xdr:rowOff>
    </xdr:from>
    <xdr:to>
      <xdr:col>98</xdr:col>
      <xdr:colOff>38100</xdr:colOff>
      <xdr:row>57</xdr:row>
      <xdr:rowOff>164599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9676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94143</xdr:rowOff>
    </xdr:from>
    <xdr:to>
      <xdr:col>116</xdr:col>
      <xdr:colOff>63500</xdr:colOff>
      <xdr:row>75</xdr:row>
      <xdr:rowOff>75028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781443"/>
          <a:ext cx="838200" cy="15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122055</xdr:rowOff>
    </xdr:from>
    <xdr:to>
      <xdr:col>111</xdr:col>
      <xdr:colOff>177800</xdr:colOff>
      <xdr:row>74</xdr:row>
      <xdr:rowOff>94143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466455"/>
          <a:ext cx="889000" cy="3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122055</xdr:rowOff>
    </xdr:from>
    <xdr:to>
      <xdr:col>107</xdr:col>
      <xdr:colOff>50800</xdr:colOff>
      <xdr:row>75</xdr:row>
      <xdr:rowOff>68149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466455"/>
          <a:ext cx="889000" cy="46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68149</xdr:rowOff>
    </xdr:from>
    <xdr:to>
      <xdr:col>102</xdr:col>
      <xdr:colOff>114300</xdr:colOff>
      <xdr:row>76</xdr:row>
      <xdr:rowOff>30234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26899"/>
          <a:ext cx="889000" cy="13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24228</xdr:rowOff>
    </xdr:from>
    <xdr:to>
      <xdr:col>116</xdr:col>
      <xdr:colOff>114300</xdr:colOff>
      <xdr:row>75</xdr:row>
      <xdr:rowOff>125828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47105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3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43343</xdr:rowOff>
    </xdr:from>
    <xdr:to>
      <xdr:col>112</xdr:col>
      <xdr:colOff>38100</xdr:colOff>
      <xdr:row>74</xdr:row>
      <xdr:rowOff>144943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3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161470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50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71255</xdr:rowOff>
    </xdr:from>
    <xdr:to>
      <xdr:col>107</xdr:col>
      <xdr:colOff>101600</xdr:colOff>
      <xdr:row>73</xdr:row>
      <xdr:rowOff>1405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17932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19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17349</xdr:rowOff>
    </xdr:from>
    <xdr:to>
      <xdr:col>102</xdr:col>
      <xdr:colOff>165100</xdr:colOff>
      <xdr:row>75</xdr:row>
      <xdr:rowOff>118949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135476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150884</xdr:rowOff>
    </xdr:from>
    <xdr:to>
      <xdr:col>98</xdr:col>
      <xdr:colOff>38100</xdr:colOff>
      <xdr:row>76</xdr:row>
      <xdr:rowOff>81034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97560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千円である。平成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年度をピークとして令和年度は事業費が</a:t>
          </a:r>
          <a:r>
            <a:rPr kumimoji="1" lang="en-US" altLang="ja-JP" sz="1300">
              <a:latin typeface="ＭＳ Ｐゴシック" panose="020B0600070205080204" pitchFamily="50" charset="-128"/>
              <a:ea typeface="ＭＳ Ｐゴシック" panose="020B0600070205080204" pitchFamily="50" charset="-128"/>
            </a:rPr>
            <a:t>1,673</a:t>
          </a:r>
          <a:r>
            <a:rPr kumimoji="1" lang="ja-JP" altLang="en-US" sz="1300">
              <a:latin typeface="ＭＳ Ｐゴシック" panose="020B0600070205080204" pitchFamily="50" charset="-128"/>
              <a:ea typeface="ＭＳ Ｐゴシック" panose="020B0600070205080204" pitchFamily="50" charset="-128"/>
            </a:rPr>
            <a:t>千円減少しており復興事業もほぼ完了していることを表している。</a:t>
          </a:r>
        </a:p>
        <a:p>
          <a:r>
            <a:rPr kumimoji="1" lang="ja-JP" altLang="en-US" sz="1300">
              <a:latin typeface="ＭＳ Ｐゴシック" panose="020B0600070205080204" pitchFamily="50" charset="-128"/>
              <a:ea typeface="ＭＳ Ｐゴシック" panose="020B0600070205080204" pitchFamily="50" charset="-128"/>
            </a:rPr>
            <a:t>普通建設事業費の事業別においても対前年度比では新規整備が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千円の増、更新整備が</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千円の減となっている。また、補助金等については、被災者に対する住宅再建補助金や復興交付金事業の完了に伴い交付金の一部返還等により対前年比で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千円の増額している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11,663
11,610
200.42
23,597,260
21,229,628
2,117,610
3,987,271
6,555,716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34290</xdr:rowOff>
    </xdr:from>
    <xdr:to>
      <xdr:col>24</xdr:col>
      <xdr:colOff>63500</xdr:colOff>
      <xdr:row>36</xdr:row>
      <xdr:rowOff>47117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6490"/>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47117</xdr:rowOff>
    </xdr:from>
    <xdr:to>
      <xdr:col>19</xdr:col>
      <xdr:colOff>177800</xdr:colOff>
      <xdr:row>36</xdr:row>
      <xdr:rowOff>148717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9317"/>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148717</xdr:rowOff>
    </xdr:from>
    <xdr:to>
      <xdr:col>15</xdr:col>
      <xdr:colOff>50800</xdr:colOff>
      <xdr:row>36</xdr:row>
      <xdr:rowOff>149479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09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111379</xdr:rowOff>
    </xdr:from>
    <xdr:to>
      <xdr:col>10</xdr:col>
      <xdr:colOff>114300</xdr:colOff>
      <xdr:row>36</xdr:row>
      <xdr:rowOff>149479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8357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167767</xdr:rowOff>
    </xdr:from>
    <xdr:to>
      <xdr:col>20</xdr:col>
      <xdr:colOff>38100</xdr:colOff>
      <xdr:row>36</xdr:row>
      <xdr:rowOff>97917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114444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4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97917</xdr:rowOff>
    </xdr:from>
    <xdr:to>
      <xdr:col>15</xdr:col>
      <xdr:colOff>101600</xdr:colOff>
      <xdr:row>37</xdr:row>
      <xdr:rowOff>28067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98679</xdr:rowOff>
    </xdr:from>
    <xdr:to>
      <xdr:col>10</xdr:col>
      <xdr:colOff>165100</xdr:colOff>
      <xdr:row>37</xdr:row>
      <xdr:rowOff>28829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19956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60579</xdr:rowOff>
    </xdr:from>
    <xdr:to>
      <xdr:col>6</xdr:col>
      <xdr:colOff>38100</xdr:colOff>
      <xdr:row>36</xdr:row>
      <xdr:rowOff>162179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153306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25400</xdr:rowOff>
    </xdr:from>
    <xdr:to>
      <xdr:col>28</xdr:col>
      <xdr:colOff>114300</xdr:colOff>
      <xdr:row>58</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54627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72212</xdr:rowOff>
    </xdr:from>
    <xdr:to>
      <xdr:col>24</xdr:col>
      <xdr:colOff>62865</xdr:colOff>
      <xdr:row>57</xdr:row>
      <xdr:rowOff>170564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673412"/>
          <a:ext cx="1270" cy="26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16567</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170564</xdr:rowOff>
    </xdr:from>
    <xdr:to>
      <xdr:col>24</xdr:col>
      <xdr:colOff>152400</xdr:colOff>
      <xdr:row>57</xdr:row>
      <xdr:rowOff>170564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18889</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944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72212</xdr:rowOff>
    </xdr:from>
    <xdr:to>
      <xdr:col>24</xdr:col>
      <xdr:colOff>152400</xdr:colOff>
      <xdr:row>56</xdr:row>
      <xdr:rowOff>72212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34951</xdr:rowOff>
    </xdr:from>
    <xdr:to>
      <xdr:col>24</xdr:col>
      <xdr:colOff>63500</xdr:colOff>
      <xdr:row>56</xdr:row>
      <xdr:rowOff>72212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636151"/>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61017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8336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82590</xdr:rowOff>
    </xdr:from>
    <xdr:to>
      <xdr:col>24</xdr:col>
      <xdr:colOff>114300</xdr:colOff>
      <xdr:row>58</xdr:row>
      <xdr:rowOff>12740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8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34951</xdr:rowOff>
    </xdr:from>
    <xdr:to>
      <xdr:col>19</xdr:col>
      <xdr:colOff>177800</xdr:colOff>
      <xdr:row>56</xdr:row>
      <xdr:rowOff>66073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636151"/>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84947</xdr:rowOff>
    </xdr:from>
    <xdr:to>
      <xdr:col>20</xdr:col>
      <xdr:colOff>38100</xdr:colOff>
      <xdr:row>58</xdr:row>
      <xdr:rowOff>15097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6224</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95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65485</xdr:rowOff>
    </xdr:from>
    <xdr:to>
      <xdr:col>15</xdr:col>
      <xdr:colOff>50800</xdr:colOff>
      <xdr:row>56</xdr:row>
      <xdr:rowOff>66073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323785"/>
          <a:ext cx="8890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91287</xdr:rowOff>
    </xdr:from>
    <xdr:to>
      <xdr:col>15</xdr:col>
      <xdr:colOff>101600</xdr:colOff>
      <xdr:row>58</xdr:row>
      <xdr:rowOff>21437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6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12564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124240</xdr:rowOff>
    </xdr:from>
    <xdr:to>
      <xdr:col>10</xdr:col>
      <xdr:colOff>114300</xdr:colOff>
      <xdr:row>54</xdr:row>
      <xdr:rowOff>65485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8696740"/>
          <a:ext cx="889000" cy="6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92103</xdr:rowOff>
    </xdr:from>
    <xdr:to>
      <xdr:col>10</xdr:col>
      <xdr:colOff>165100</xdr:colOff>
      <xdr:row>58</xdr:row>
      <xdr:rowOff>22253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6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76176</xdr:rowOff>
    </xdr:from>
    <xdr:to>
      <xdr:col>6</xdr:col>
      <xdr:colOff>38100</xdr:colOff>
      <xdr:row>58</xdr:row>
      <xdr:rowOff>6326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168903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30795" y="994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21412</xdr:rowOff>
    </xdr:from>
    <xdr:to>
      <xdr:col>24</xdr:col>
      <xdr:colOff>114300</xdr:colOff>
      <xdr:row>56</xdr:row>
      <xdr:rowOff>123012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6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145889</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155601</xdr:rowOff>
    </xdr:from>
    <xdr:to>
      <xdr:col>20</xdr:col>
      <xdr:colOff>38100</xdr:colOff>
      <xdr:row>56</xdr:row>
      <xdr:rowOff>85751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5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102278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6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15273</xdr:rowOff>
    </xdr:from>
    <xdr:to>
      <xdr:col>15</xdr:col>
      <xdr:colOff>101600</xdr:colOff>
      <xdr:row>56</xdr:row>
      <xdr:rowOff>116873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133400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39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14685</xdr:rowOff>
    </xdr:from>
    <xdr:to>
      <xdr:col>10</xdr:col>
      <xdr:colOff>165100</xdr:colOff>
      <xdr:row>54</xdr:row>
      <xdr:rowOff>116285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2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132812</xdr:rowOff>
    </xdr:from>
    <xdr:ext cx="690189"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674205" y="90482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73440</xdr:rowOff>
    </xdr:from>
    <xdr:to>
      <xdr:col>6</xdr:col>
      <xdr:colOff>38100</xdr:colOff>
      <xdr:row>51</xdr:row>
      <xdr:rowOff>3590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86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49</xdr:row>
      <xdr:rowOff>20117</xdr:rowOff>
    </xdr:from>
    <xdr:ext cx="690189"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785205" y="8421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a:extLst>
            <a:ext uri="{FF2B5EF4-FFF2-40B4-BE49-F238E27FC236}">
              <a16:creationId xmlns:a16="http://schemas.microsoft.com/office/drawing/2014/main" id="{00000000-0008-0000-0700-0000A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102541</xdr:rowOff>
    </xdr:from>
    <xdr:to>
      <xdr:col>24</xdr:col>
      <xdr:colOff>62865</xdr:colOff>
      <xdr:row>78</xdr:row>
      <xdr:rowOff>25285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flipV="1">
          <a:off x="4633595" y="12446941"/>
          <a:ext cx="1270" cy="95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29112</xdr:rowOff>
    </xdr:from>
    <xdr:ext cx="599010" cy="259045"/>
    <xdr:sp macro="" textlink="">
      <xdr:nvSpPr>
        <xdr:cNvPr id="164" name="民生費最小値テキスト">
          <a:extLst>
            <a:ext uri="{FF2B5EF4-FFF2-40B4-BE49-F238E27FC236}">
              <a16:creationId xmlns:a16="http://schemas.microsoft.com/office/drawing/2014/main" id="{00000000-0008-0000-0700-0000A4000000}"/>
            </a:ext>
          </a:extLst>
        </xdr:cNvPr>
        <xdr:cNvSpPr txBox="1"/>
      </xdr:nvSpPr>
      <xdr:spPr>
        <a:xfrm>
          <a:off x="4686300" y="1340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25285</xdr:rowOff>
    </xdr:from>
    <xdr:to>
      <xdr:col>24</xdr:col>
      <xdr:colOff>152400</xdr:colOff>
      <xdr:row>78</xdr:row>
      <xdr:rowOff>25285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4546600" y="1339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49218</xdr:rowOff>
    </xdr:from>
    <xdr:ext cx="599010" cy="259045"/>
    <xdr:sp macro="" textlink="">
      <xdr:nvSpPr>
        <xdr:cNvPr id="166" name="民生費最大値テキスト">
          <a:extLst>
            <a:ext uri="{FF2B5EF4-FFF2-40B4-BE49-F238E27FC236}">
              <a16:creationId xmlns:a16="http://schemas.microsoft.com/office/drawing/2014/main" id="{00000000-0008-0000-0700-0000A6000000}"/>
            </a:ext>
          </a:extLst>
        </xdr:cNvPr>
        <xdr:cNvSpPr txBox="1"/>
      </xdr:nvSpPr>
      <xdr:spPr>
        <a:xfrm>
          <a:off x="4686300" y="122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102541</xdr:rowOff>
    </xdr:from>
    <xdr:to>
      <xdr:col>24</xdr:col>
      <xdr:colOff>152400</xdr:colOff>
      <xdr:row>72</xdr:row>
      <xdr:rowOff>102541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24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63839</xdr:rowOff>
    </xdr:from>
    <xdr:to>
      <xdr:col>24</xdr:col>
      <xdr:colOff>63500</xdr:colOff>
      <xdr:row>73</xdr:row>
      <xdr:rowOff>170801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3797300" y="12408239"/>
          <a:ext cx="838200" cy="27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7456</xdr:rowOff>
    </xdr:from>
    <xdr:ext cx="599010" cy="259045"/>
    <xdr:sp macro="" textlink="">
      <xdr:nvSpPr>
        <xdr:cNvPr id="169" name="民生費平均値テキスト">
          <a:extLst>
            <a:ext uri="{FF2B5EF4-FFF2-40B4-BE49-F238E27FC236}">
              <a16:creationId xmlns:a16="http://schemas.microsoft.com/office/drawing/2014/main" id="{00000000-0008-0000-0700-0000A9000000}"/>
            </a:ext>
          </a:extLst>
        </xdr:cNvPr>
        <xdr:cNvSpPr txBox="1"/>
      </xdr:nvSpPr>
      <xdr:spPr>
        <a:xfrm>
          <a:off x="4686300" y="130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29029</xdr:rowOff>
    </xdr:from>
    <xdr:to>
      <xdr:col>24</xdr:col>
      <xdr:colOff>114300</xdr:colOff>
      <xdr:row>76</xdr:row>
      <xdr:rowOff>130629</xdr:rowOff>
    </xdr:to>
    <xdr:sp macro="" textlink="">
      <xdr:nvSpPr>
        <xdr:cNvPr id="170" name="フローチャート: 判断 169">
          <a:extLst>
            <a:ext uri="{FF2B5EF4-FFF2-40B4-BE49-F238E27FC236}">
              <a16:creationId xmlns:a16="http://schemas.microsoft.com/office/drawing/2014/main" id="{00000000-0008-0000-0700-0000AA000000}"/>
            </a:ext>
          </a:extLst>
        </xdr:cNvPr>
        <xdr:cNvSpPr/>
      </xdr:nvSpPr>
      <xdr:spPr>
        <a:xfrm>
          <a:off x="45847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76298</xdr:rowOff>
    </xdr:from>
    <xdr:to>
      <xdr:col>19</xdr:col>
      <xdr:colOff>177800</xdr:colOff>
      <xdr:row>72</xdr:row>
      <xdr:rowOff>63839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2908300" y="12249248"/>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54919</xdr:rowOff>
    </xdr:from>
    <xdr:to>
      <xdr:col>20</xdr:col>
      <xdr:colOff>38100</xdr:colOff>
      <xdr:row>76</xdr:row>
      <xdr:rowOff>156519</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3746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147646</xdr:rowOff>
    </xdr:from>
    <xdr:ext cx="599010"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3497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76298</xdr:rowOff>
    </xdr:from>
    <xdr:to>
      <xdr:col>15</xdr:col>
      <xdr:colOff>50800</xdr:colOff>
      <xdr:row>73</xdr:row>
      <xdr:rowOff>31281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019300" y="12249248"/>
          <a:ext cx="889000" cy="29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49729</xdr:rowOff>
    </xdr:from>
    <xdr:to>
      <xdr:col>15</xdr:col>
      <xdr:colOff>101600</xdr:colOff>
      <xdr:row>76</xdr:row>
      <xdr:rowOff>151329</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2857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142456</xdr:rowOff>
    </xdr:from>
    <xdr:ext cx="599010"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2608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31281</xdr:rowOff>
    </xdr:from>
    <xdr:to>
      <xdr:col>10</xdr:col>
      <xdr:colOff>114300</xdr:colOff>
      <xdr:row>73</xdr:row>
      <xdr:rowOff>156331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1130300" y="12547131"/>
          <a:ext cx="889000" cy="12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63086</xdr:rowOff>
    </xdr:from>
    <xdr:to>
      <xdr:col>10</xdr:col>
      <xdr:colOff>165100</xdr:colOff>
      <xdr:row>76</xdr:row>
      <xdr:rowOff>164686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1968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155813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1719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29184</xdr:rowOff>
    </xdr:from>
    <xdr:to>
      <xdr:col>6</xdr:col>
      <xdr:colOff>38100</xdr:colOff>
      <xdr:row>76</xdr:row>
      <xdr:rowOff>130784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079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121911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830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120001</xdr:rowOff>
    </xdr:from>
    <xdr:to>
      <xdr:col>24</xdr:col>
      <xdr:colOff>114300</xdr:colOff>
      <xdr:row>74</xdr:row>
      <xdr:rowOff>50151</xdr:rowOff>
    </xdr:to>
    <xdr:sp macro="" textlink="">
      <xdr:nvSpPr>
        <xdr:cNvPr id="187" name="楕円 186">
          <a:extLst>
            <a:ext uri="{FF2B5EF4-FFF2-40B4-BE49-F238E27FC236}">
              <a16:creationId xmlns:a16="http://schemas.microsoft.com/office/drawing/2014/main" id="{00000000-0008-0000-0700-0000BB000000}"/>
            </a:ext>
          </a:extLst>
        </xdr:cNvPr>
        <xdr:cNvSpPr/>
      </xdr:nvSpPr>
      <xdr:spPr>
        <a:xfrm>
          <a:off x="4584700" y="126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142878</xdr:rowOff>
    </xdr:from>
    <xdr:ext cx="599010" cy="259045"/>
    <xdr:sp macro="" textlink="">
      <xdr:nvSpPr>
        <xdr:cNvPr id="188" name="民生費該当値テキスト">
          <a:extLst>
            <a:ext uri="{FF2B5EF4-FFF2-40B4-BE49-F238E27FC236}">
              <a16:creationId xmlns:a16="http://schemas.microsoft.com/office/drawing/2014/main" id="{00000000-0008-0000-0700-0000BC000000}"/>
            </a:ext>
          </a:extLst>
        </xdr:cNvPr>
        <xdr:cNvSpPr txBox="1"/>
      </xdr:nvSpPr>
      <xdr:spPr>
        <a:xfrm>
          <a:off x="4686300" y="1248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13039</xdr:rowOff>
    </xdr:from>
    <xdr:to>
      <xdr:col>20</xdr:col>
      <xdr:colOff>38100</xdr:colOff>
      <xdr:row>72</xdr:row>
      <xdr:rowOff>114639</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3746500" y="12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131166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497795" y="121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25498</xdr:rowOff>
    </xdr:from>
    <xdr:to>
      <xdr:col>15</xdr:col>
      <xdr:colOff>101600</xdr:colOff>
      <xdr:row>71</xdr:row>
      <xdr:rowOff>127098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2857500" y="121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143625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08795" y="1197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151931</xdr:rowOff>
    </xdr:from>
    <xdr:to>
      <xdr:col>10</xdr:col>
      <xdr:colOff>165100</xdr:colOff>
      <xdr:row>73</xdr:row>
      <xdr:rowOff>82081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1968500" y="12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98608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2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105531</xdr:rowOff>
    </xdr:from>
    <xdr:to>
      <xdr:col>6</xdr:col>
      <xdr:colOff>38100</xdr:colOff>
      <xdr:row>74</xdr:row>
      <xdr:rowOff>35681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079500" y="126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52208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39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a:extLst>
            <a:ext uri="{FF2B5EF4-FFF2-40B4-BE49-F238E27FC236}">
              <a16:creationId xmlns:a16="http://schemas.microsoft.com/office/drawing/2014/main" id="{00000000-0008-0000-0700-0000C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164647</xdr:rowOff>
    </xdr:from>
    <xdr:to>
      <xdr:col>24</xdr:col>
      <xdr:colOff>63500</xdr:colOff>
      <xdr:row>95</xdr:row>
      <xdr:rowOff>7913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109497"/>
          <a:ext cx="838200" cy="18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164647</xdr:rowOff>
    </xdr:from>
    <xdr:to>
      <xdr:col>19</xdr:col>
      <xdr:colOff>177800</xdr:colOff>
      <xdr:row>96</xdr:row>
      <xdr:rowOff>56772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109497"/>
          <a:ext cx="889000" cy="40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56772</xdr:rowOff>
    </xdr:from>
    <xdr:to>
      <xdr:col>15</xdr:col>
      <xdr:colOff>50800</xdr:colOff>
      <xdr:row>96</xdr:row>
      <xdr:rowOff>94163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15972"/>
          <a:ext cx="889000" cy="3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138466</xdr:rowOff>
    </xdr:from>
    <xdr:to>
      <xdr:col>10</xdr:col>
      <xdr:colOff>114300</xdr:colOff>
      <xdr:row>96</xdr:row>
      <xdr:rowOff>94163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426216"/>
          <a:ext cx="889000" cy="1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128563</xdr:rowOff>
    </xdr:from>
    <xdr:to>
      <xdr:col>24</xdr:col>
      <xdr:colOff>114300</xdr:colOff>
      <xdr:row>95</xdr:row>
      <xdr:rowOff>58713</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2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151440</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09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113847</xdr:rowOff>
    </xdr:from>
    <xdr:to>
      <xdr:col>20</xdr:col>
      <xdr:colOff>38100</xdr:colOff>
      <xdr:row>94</xdr:row>
      <xdr:rowOff>43997</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05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60524</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497795" y="1583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5972</xdr:rowOff>
    </xdr:from>
    <xdr:to>
      <xdr:col>15</xdr:col>
      <xdr:colOff>101600</xdr:colOff>
      <xdr:row>96</xdr:row>
      <xdr:rowOff>107572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4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124099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24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43363</xdr:rowOff>
    </xdr:from>
    <xdr:to>
      <xdr:col>10</xdr:col>
      <xdr:colOff>165100</xdr:colOff>
      <xdr:row>96</xdr:row>
      <xdr:rowOff>144963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161490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2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87666</xdr:rowOff>
    </xdr:from>
    <xdr:to>
      <xdr:col>6</xdr:col>
      <xdr:colOff>38100</xdr:colOff>
      <xdr:row>96</xdr:row>
      <xdr:rowOff>17816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3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34343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1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67564</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725414"/>
          <a:ext cx="1270" cy="1005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14241</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67564</xdr:rowOff>
    </xdr:from>
    <xdr:to>
      <xdr:col>55</xdr:col>
      <xdr:colOff>88900</xdr:colOff>
      <xdr:row>33</xdr:row>
      <xdr:rowOff>67564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7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86868</xdr:rowOff>
    </xdr:from>
    <xdr:to>
      <xdr:col>55</xdr:col>
      <xdr:colOff>0</xdr:colOff>
      <xdr:row>38</xdr:row>
      <xdr:rowOff>146177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601968"/>
          <a:ext cx="8382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51579</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5666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73152</xdr:rowOff>
    </xdr:from>
    <xdr:to>
      <xdr:col>55</xdr:col>
      <xdr:colOff>50800</xdr:colOff>
      <xdr:row>39</xdr:row>
      <xdr:rowOff>3302</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89027</xdr:rowOff>
    </xdr:from>
    <xdr:to>
      <xdr:col>50</xdr:col>
      <xdr:colOff>114300</xdr:colOff>
      <xdr:row>38</xdr:row>
      <xdr:rowOff>146177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041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75057</xdr:rowOff>
    </xdr:from>
    <xdr:to>
      <xdr:col>50</xdr:col>
      <xdr:colOff>165100</xdr:colOff>
      <xdr:row>39</xdr:row>
      <xdr:rowOff>5207</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5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21734</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6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154432</xdr:rowOff>
    </xdr:from>
    <xdr:to>
      <xdr:col>45</xdr:col>
      <xdr:colOff>177800</xdr:colOff>
      <xdr:row>38</xdr:row>
      <xdr:rowOff>89027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498082"/>
          <a:ext cx="8890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95885</xdr:rowOff>
    </xdr:from>
    <xdr:to>
      <xdr:col>46</xdr:col>
      <xdr:colOff>38100</xdr:colOff>
      <xdr:row>39</xdr:row>
      <xdr:rowOff>26035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17162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70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66421</xdr:rowOff>
    </xdr:from>
    <xdr:to>
      <xdr:col>41</xdr:col>
      <xdr:colOff>50800</xdr:colOff>
      <xdr:row>37</xdr:row>
      <xdr:rowOff>154432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5381371"/>
          <a:ext cx="889000" cy="11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63373</xdr:rowOff>
    </xdr:from>
    <xdr:to>
      <xdr:col>41</xdr:col>
      <xdr:colOff>101600</xdr:colOff>
      <xdr:row>38</xdr:row>
      <xdr:rowOff>164973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156100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67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46482</xdr:rowOff>
    </xdr:from>
    <xdr:to>
      <xdr:col>36</xdr:col>
      <xdr:colOff>165100</xdr:colOff>
      <xdr:row>38</xdr:row>
      <xdr:rowOff>148082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139209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36068</xdr:rowOff>
    </xdr:from>
    <xdr:to>
      <xdr:col>55</xdr:col>
      <xdr:colOff>50800</xdr:colOff>
      <xdr:row>38</xdr:row>
      <xdr:rowOff>137668</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58945</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95377</xdr:rowOff>
    </xdr:from>
    <xdr:to>
      <xdr:col>50</xdr:col>
      <xdr:colOff>165100</xdr:colOff>
      <xdr:row>39</xdr:row>
      <xdr:rowOff>25527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38227</xdr:rowOff>
    </xdr:from>
    <xdr:to>
      <xdr:col>46</xdr:col>
      <xdr:colOff>38100</xdr:colOff>
      <xdr:row>38</xdr:row>
      <xdr:rowOff>139827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5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156354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328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103632</xdr:rowOff>
    </xdr:from>
    <xdr:to>
      <xdr:col>41</xdr:col>
      <xdr:colOff>101600</xdr:colOff>
      <xdr:row>38</xdr:row>
      <xdr:rowOff>33782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4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50309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22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15621</xdr:rowOff>
    </xdr:from>
    <xdr:to>
      <xdr:col>36</xdr:col>
      <xdr:colOff>165100</xdr:colOff>
      <xdr:row>31</xdr:row>
      <xdr:rowOff>117221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533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133748</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05111" y="510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157362</xdr:rowOff>
    </xdr:from>
    <xdr:to>
      <xdr:col>54</xdr:col>
      <xdr:colOff>189865</xdr:colOff>
      <xdr:row>58</xdr:row>
      <xdr:rowOff>90670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9415662"/>
          <a:ext cx="1270" cy="619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94497</xdr:rowOff>
    </xdr:from>
    <xdr:ext cx="534377"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0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90670</xdr:rowOff>
    </xdr:from>
    <xdr:to>
      <xdr:col>55</xdr:col>
      <xdr:colOff>88900</xdr:colOff>
      <xdr:row>58</xdr:row>
      <xdr:rowOff>90670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03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104039</xdr:rowOff>
    </xdr:from>
    <xdr:ext cx="599010"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919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157362</xdr:rowOff>
    </xdr:from>
    <xdr:to>
      <xdr:col>55</xdr:col>
      <xdr:colOff>88900</xdr:colOff>
      <xdr:row>54</xdr:row>
      <xdr:rowOff>157362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9415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119514</xdr:rowOff>
    </xdr:from>
    <xdr:to>
      <xdr:col>55</xdr:col>
      <xdr:colOff>0</xdr:colOff>
      <xdr:row>56</xdr:row>
      <xdr:rowOff>52754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9639300" y="9206364"/>
          <a:ext cx="838200" cy="44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64931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83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86504</xdr:rowOff>
    </xdr:from>
    <xdr:to>
      <xdr:col>55</xdr:col>
      <xdr:colOff>50800</xdr:colOff>
      <xdr:row>58</xdr:row>
      <xdr:rowOff>16654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119514</xdr:rowOff>
    </xdr:from>
    <xdr:to>
      <xdr:col>50</xdr:col>
      <xdr:colOff>114300</xdr:colOff>
      <xdr:row>54</xdr:row>
      <xdr:rowOff>109675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8750300" y="9206364"/>
          <a:ext cx="889000" cy="1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85407</xdr:rowOff>
    </xdr:from>
    <xdr:to>
      <xdr:col>50</xdr:col>
      <xdr:colOff>165100</xdr:colOff>
      <xdr:row>58</xdr:row>
      <xdr:rowOff>15557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6684</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72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30964</xdr:rowOff>
    </xdr:from>
    <xdr:to>
      <xdr:col>45</xdr:col>
      <xdr:colOff>177800</xdr:colOff>
      <xdr:row>54</xdr:row>
      <xdr:rowOff>109675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7861300" y="9117814"/>
          <a:ext cx="889000" cy="2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103041</xdr:rowOff>
    </xdr:from>
    <xdr:to>
      <xdr:col>46</xdr:col>
      <xdr:colOff>38100</xdr:colOff>
      <xdr:row>58</xdr:row>
      <xdr:rowOff>33191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24318</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170424</xdr:rowOff>
    </xdr:from>
    <xdr:to>
      <xdr:col>41</xdr:col>
      <xdr:colOff>50800</xdr:colOff>
      <xdr:row>53</xdr:row>
      <xdr:rowOff>30964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972300" y="8742924"/>
          <a:ext cx="889000" cy="3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104733</xdr:rowOff>
    </xdr:from>
    <xdr:to>
      <xdr:col>41</xdr:col>
      <xdr:colOff>101600</xdr:colOff>
      <xdr:row>58</xdr:row>
      <xdr:rowOff>34883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26010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81142</xdr:rowOff>
    </xdr:from>
    <xdr:to>
      <xdr:col>36</xdr:col>
      <xdr:colOff>165100</xdr:colOff>
      <xdr:row>58</xdr:row>
      <xdr:rowOff>11292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1954</xdr:rowOff>
    </xdr:from>
    <xdr:to>
      <xdr:col>55</xdr:col>
      <xdr:colOff>50800</xdr:colOff>
      <xdr:row>56</xdr:row>
      <xdr:rowOff>103554</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6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24831</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4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68714</xdr:rowOff>
    </xdr:from>
    <xdr:to>
      <xdr:col>50</xdr:col>
      <xdr:colOff>165100</xdr:colOff>
      <xdr:row>53</xdr:row>
      <xdr:rowOff>170314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1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15391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39795" y="893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58875</xdr:rowOff>
    </xdr:from>
    <xdr:to>
      <xdr:col>46</xdr:col>
      <xdr:colOff>38100</xdr:colOff>
      <xdr:row>54</xdr:row>
      <xdr:rowOff>160475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3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5552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5" y="90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151614</xdr:rowOff>
    </xdr:from>
    <xdr:to>
      <xdr:col>41</xdr:col>
      <xdr:colOff>101600</xdr:colOff>
      <xdr:row>53</xdr:row>
      <xdr:rowOff>81764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0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98291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61795" y="884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119624</xdr:rowOff>
    </xdr:from>
    <xdr:to>
      <xdr:col>36</xdr:col>
      <xdr:colOff>165100</xdr:colOff>
      <xdr:row>51</xdr:row>
      <xdr:rowOff>49774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86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66301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72795" y="846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42248</xdr:rowOff>
    </xdr:from>
    <xdr:to>
      <xdr:col>55</xdr:col>
      <xdr:colOff>0</xdr:colOff>
      <xdr:row>75</xdr:row>
      <xdr:rowOff>152753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2558098"/>
          <a:ext cx="838200" cy="4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42248</xdr:rowOff>
    </xdr:from>
    <xdr:to>
      <xdr:col>50</xdr:col>
      <xdr:colOff>114300</xdr:colOff>
      <xdr:row>75</xdr:row>
      <xdr:rowOff>129001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2558098"/>
          <a:ext cx="889000" cy="4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129001</xdr:rowOff>
    </xdr:from>
    <xdr:to>
      <xdr:col>45</xdr:col>
      <xdr:colOff>177800</xdr:colOff>
      <xdr:row>76</xdr:row>
      <xdr:rowOff>5375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987751"/>
          <a:ext cx="889000" cy="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5375</xdr:rowOff>
    </xdr:from>
    <xdr:to>
      <xdr:col>41</xdr:col>
      <xdr:colOff>50800</xdr:colOff>
      <xdr:row>76</xdr:row>
      <xdr:rowOff>110989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6972300" y="13035575"/>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101953</xdr:rowOff>
    </xdr:from>
    <xdr:to>
      <xdr:col>55</xdr:col>
      <xdr:colOff>50800</xdr:colOff>
      <xdr:row>76</xdr:row>
      <xdr:rowOff>32103</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9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124830</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8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162898</xdr:rowOff>
    </xdr:from>
    <xdr:to>
      <xdr:col>50</xdr:col>
      <xdr:colOff>165100</xdr:colOff>
      <xdr:row>73</xdr:row>
      <xdr:rowOff>93048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5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109575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2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78201</xdr:rowOff>
    </xdr:from>
    <xdr:to>
      <xdr:col>46</xdr:col>
      <xdr:colOff>38100</xdr:colOff>
      <xdr:row>76</xdr:row>
      <xdr:rowOff>8351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24878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7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126025</xdr:rowOff>
    </xdr:from>
    <xdr:to>
      <xdr:col>41</xdr:col>
      <xdr:colOff>101600</xdr:colOff>
      <xdr:row>76</xdr:row>
      <xdr:rowOff>56175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29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72702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60189</xdr:rowOff>
    </xdr:from>
    <xdr:to>
      <xdr:col>36</xdr:col>
      <xdr:colOff>165100</xdr:colOff>
      <xdr:row>76</xdr:row>
      <xdr:rowOff>161789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152916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9" name="土木費グラフ枠">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10035</xdr:rowOff>
    </xdr:from>
    <xdr:to>
      <xdr:col>54</xdr:col>
      <xdr:colOff>189865</xdr:colOff>
      <xdr:row>98</xdr:row>
      <xdr:rowOff>17084</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flipV="1">
          <a:off x="10475595" y="16469235"/>
          <a:ext cx="1270" cy="34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37974</xdr:rowOff>
    </xdr:from>
    <xdr:ext cx="534377" cy="259045"/>
    <xdr:sp macro="" textlink="">
      <xdr:nvSpPr>
        <xdr:cNvPr id="441" name="土木費最小値テキスト">
          <a:extLst>
            <a:ext uri="{FF2B5EF4-FFF2-40B4-BE49-F238E27FC236}">
              <a16:creationId xmlns:a16="http://schemas.microsoft.com/office/drawing/2014/main" id="{00000000-0008-0000-0700-0000B9010000}"/>
            </a:ext>
          </a:extLst>
        </xdr:cNvPr>
        <xdr:cNvSpPr txBox="1"/>
      </xdr:nvSpPr>
      <xdr:spPr>
        <a:xfrm>
          <a:off x="10528300" y="168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17084</xdr:rowOff>
    </xdr:from>
    <xdr:to>
      <xdr:col>55</xdr:col>
      <xdr:colOff>88900</xdr:colOff>
      <xdr:row>98</xdr:row>
      <xdr:rowOff>17084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10388600" y="1681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128162</xdr:rowOff>
    </xdr:from>
    <xdr:ext cx="599010" cy="259045"/>
    <xdr:sp macro="" textlink="">
      <xdr:nvSpPr>
        <xdr:cNvPr id="443" name="土木費最大値テキスト">
          <a:extLst>
            <a:ext uri="{FF2B5EF4-FFF2-40B4-BE49-F238E27FC236}">
              <a16:creationId xmlns:a16="http://schemas.microsoft.com/office/drawing/2014/main" id="{00000000-0008-0000-0700-0000BB010000}"/>
            </a:ext>
          </a:extLst>
        </xdr:cNvPr>
        <xdr:cNvSpPr txBox="1"/>
      </xdr:nvSpPr>
      <xdr:spPr>
        <a:xfrm>
          <a:off x="10528300" y="16244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10035</xdr:rowOff>
    </xdr:from>
    <xdr:to>
      <xdr:col>55</xdr:col>
      <xdr:colOff>88900</xdr:colOff>
      <xdr:row>96</xdr:row>
      <xdr:rowOff>10035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46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156776</xdr:rowOff>
    </xdr:from>
    <xdr:to>
      <xdr:col>55</xdr:col>
      <xdr:colOff>0</xdr:colOff>
      <xdr:row>96</xdr:row>
      <xdr:rowOff>10035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9639300" y="16101626"/>
          <a:ext cx="838200" cy="36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82424</xdr:rowOff>
    </xdr:from>
    <xdr:ext cx="534377" cy="259045"/>
    <xdr:sp macro="" textlink="">
      <xdr:nvSpPr>
        <xdr:cNvPr id="446" name="土木費平均値テキスト">
          <a:extLst>
            <a:ext uri="{FF2B5EF4-FFF2-40B4-BE49-F238E27FC236}">
              <a16:creationId xmlns:a16="http://schemas.microsoft.com/office/drawing/2014/main" id="{00000000-0008-0000-0700-0000BE010000}"/>
            </a:ext>
          </a:extLst>
        </xdr:cNvPr>
        <xdr:cNvSpPr txBox="1"/>
      </xdr:nvSpPr>
      <xdr:spPr>
        <a:xfrm>
          <a:off x="10528300" y="16713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103997</xdr:rowOff>
    </xdr:from>
    <xdr:to>
      <xdr:col>55</xdr:col>
      <xdr:colOff>50800</xdr:colOff>
      <xdr:row>98</xdr:row>
      <xdr:rowOff>34147</xdr:rowOff>
    </xdr:to>
    <xdr:sp macro="" textlink="">
      <xdr:nvSpPr>
        <xdr:cNvPr id="447" name="フローチャート: 判断 446">
          <a:extLst>
            <a:ext uri="{FF2B5EF4-FFF2-40B4-BE49-F238E27FC236}">
              <a16:creationId xmlns:a16="http://schemas.microsoft.com/office/drawing/2014/main" id="{00000000-0008-0000-0700-0000BF010000}"/>
            </a:ext>
          </a:extLst>
        </xdr:cNvPr>
        <xdr:cNvSpPr/>
      </xdr:nvSpPr>
      <xdr:spPr>
        <a:xfrm>
          <a:off x="10426700" y="1673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12547</xdr:rowOff>
    </xdr:from>
    <xdr:to>
      <xdr:col>50</xdr:col>
      <xdr:colOff>114300</xdr:colOff>
      <xdr:row>93</xdr:row>
      <xdr:rowOff>156776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8750300" y="15614497"/>
          <a:ext cx="889000" cy="48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97842</xdr:rowOff>
    </xdr:from>
    <xdr:to>
      <xdr:col>50</xdr:col>
      <xdr:colOff>165100</xdr:colOff>
      <xdr:row>98</xdr:row>
      <xdr:rowOff>27992</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9588500" y="167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19119</xdr:rowOff>
    </xdr:from>
    <xdr:ext cx="534377"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9372111" y="168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12547</xdr:rowOff>
    </xdr:from>
    <xdr:to>
      <xdr:col>45</xdr:col>
      <xdr:colOff>177800</xdr:colOff>
      <xdr:row>92</xdr:row>
      <xdr:rowOff>96424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7861300" y="15614497"/>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109975</xdr:rowOff>
    </xdr:from>
    <xdr:to>
      <xdr:col>46</xdr:col>
      <xdr:colOff>38100</xdr:colOff>
      <xdr:row>98</xdr:row>
      <xdr:rowOff>40125</xdr:rowOff>
    </xdr:to>
    <xdr:sp macro="" textlink="">
      <xdr:nvSpPr>
        <xdr:cNvPr id="452" name="フローチャート: 判断 451">
          <a:extLst>
            <a:ext uri="{FF2B5EF4-FFF2-40B4-BE49-F238E27FC236}">
              <a16:creationId xmlns:a16="http://schemas.microsoft.com/office/drawing/2014/main" id="{00000000-0008-0000-0700-0000C4010000}"/>
            </a:ext>
          </a:extLst>
        </xdr:cNvPr>
        <xdr:cNvSpPr/>
      </xdr:nvSpPr>
      <xdr:spPr>
        <a:xfrm>
          <a:off x="86995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31252</xdr:rowOff>
    </xdr:from>
    <xdr:ext cx="534377"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8483111" y="1683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96424</xdr:rowOff>
    </xdr:from>
    <xdr:to>
      <xdr:col>41</xdr:col>
      <xdr:colOff>50800</xdr:colOff>
      <xdr:row>94</xdr:row>
      <xdr:rowOff>40841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6972300" y="15869824"/>
          <a:ext cx="889000" cy="28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111297</xdr:rowOff>
    </xdr:from>
    <xdr:to>
      <xdr:col>41</xdr:col>
      <xdr:colOff>101600</xdr:colOff>
      <xdr:row>98</xdr:row>
      <xdr:rowOff>41447</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7810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32574</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7594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102115</xdr:rowOff>
    </xdr:from>
    <xdr:to>
      <xdr:col>36</xdr:col>
      <xdr:colOff>165100</xdr:colOff>
      <xdr:row>98</xdr:row>
      <xdr:rowOff>32265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6921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23392</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705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130685</xdr:rowOff>
    </xdr:from>
    <xdr:to>
      <xdr:col>55</xdr:col>
      <xdr:colOff>50800</xdr:colOff>
      <xdr:row>96</xdr:row>
      <xdr:rowOff>60835</xdr:rowOff>
    </xdr:to>
    <xdr:sp macro="" textlink="">
      <xdr:nvSpPr>
        <xdr:cNvPr id="464" name="楕円 463">
          <a:extLst>
            <a:ext uri="{FF2B5EF4-FFF2-40B4-BE49-F238E27FC236}">
              <a16:creationId xmlns:a16="http://schemas.microsoft.com/office/drawing/2014/main" id="{00000000-0008-0000-0700-0000D0010000}"/>
            </a:ext>
          </a:extLst>
        </xdr:cNvPr>
        <xdr:cNvSpPr/>
      </xdr:nvSpPr>
      <xdr:spPr>
        <a:xfrm>
          <a:off x="104267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83712</xdr:rowOff>
    </xdr:from>
    <xdr:ext cx="599010" cy="259045"/>
    <xdr:sp macro="" textlink="">
      <xdr:nvSpPr>
        <xdr:cNvPr id="465" name="土木費該当値テキスト">
          <a:extLst>
            <a:ext uri="{FF2B5EF4-FFF2-40B4-BE49-F238E27FC236}">
              <a16:creationId xmlns:a16="http://schemas.microsoft.com/office/drawing/2014/main" id="{00000000-0008-0000-0700-0000D1010000}"/>
            </a:ext>
          </a:extLst>
        </xdr:cNvPr>
        <xdr:cNvSpPr txBox="1"/>
      </xdr:nvSpPr>
      <xdr:spPr>
        <a:xfrm>
          <a:off x="10528300" y="1637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105976</xdr:rowOff>
    </xdr:from>
    <xdr:to>
      <xdr:col>50</xdr:col>
      <xdr:colOff>165100</xdr:colOff>
      <xdr:row>94</xdr:row>
      <xdr:rowOff>36126</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9588500" y="160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92</xdr:row>
      <xdr:rowOff>52653</xdr:rowOff>
    </xdr:from>
    <xdr:ext cx="69018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294205" y="15826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133197</xdr:rowOff>
    </xdr:from>
    <xdr:to>
      <xdr:col>46</xdr:col>
      <xdr:colOff>38100</xdr:colOff>
      <xdr:row>91</xdr:row>
      <xdr:rowOff>63347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8699500" y="155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89</xdr:row>
      <xdr:rowOff>79874</xdr:rowOff>
    </xdr:from>
    <xdr:ext cx="690189"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05205" y="153389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45624</xdr:rowOff>
    </xdr:from>
    <xdr:to>
      <xdr:col>41</xdr:col>
      <xdr:colOff>101600</xdr:colOff>
      <xdr:row>92</xdr:row>
      <xdr:rowOff>147224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7810500" y="1581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90</xdr:row>
      <xdr:rowOff>163751</xdr:rowOff>
    </xdr:from>
    <xdr:ext cx="690189"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16205" y="155942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161491</xdr:rowOff>
    </xdr:from>
    <xdr:to>
      <xdr:col>36</xdr:col>
      <xdr:colOff>165100</xdr:colOff>
      <xdr:row>94</xdr:row>
      <xdr:rowOff>91641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6921500" y="1610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108168</xdr:rowOff>
    </xdr:from>
    <xdr:ext cx="690189"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27205" y="15881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7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7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a:extLst>
            <a:ext uri="{FF2B5EF4-FFF2-40B4-BE49-F238E27FC236}">
              <a16:creationId xmlns:a16="http://schemas.microsoft.com/office/drawing/2014/main" id="{00000000-0008-0000-07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a:extLst>
            <a:ext uri="{FF2B5EF4-FFF2-40B4-BE49-F238E27FC236}">
              <a16:creationId xmlns:a16="http://schemas.microsoft.com/office/drawing/2014/main" id="{00000000-0008-0000-07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消防費グラフ枠">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498" name="消防費最小値テキスト">
          <a:extLst>
            <a:ext uri="{FF2B5EF4-FFF2-40B4-BE49-F238E27FC236}">
              <a16:creationId xmlns:a16="http://schemas.microsoft.com/office/drawing/2014/main" id="{00000000-0008-0000-0700-0000F201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00" name="消防費最大値テキスト">
          <a:extLst>
            <a:ext uri="{FF2B5EF4-FFF2-40B4-BE49-F238E27FC236}">
              <a16:creationId xmlns:a16="http://schemas.microsoft.com/office/drawing/2014/main" id="{00000000-0008-0000-0700-0000F401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144018</xdr:rowOff>
    </xdr:from>
    <xdr:to>
      <xdr:col>85</xdr:col>
      <xdr:colOff>127000</xdr:colOff>
      <xdr:row>36</xdr:row>
      <xdr:rowOff>131610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5481300" y="5801868"/>
          <a:ext cx="838200" cy="50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03" name="消防費平均値テキスト">
          <a:extLst>
            <a:ext uri="{FF2B5EF4-FFF2-40B4-BE49-F238E27FC236}">
              <a16:creationId xmlns:a16="http://schemas.microsoft.com/office/drawing/2014/main" id="{00000000-0008-0000-0700-0000F701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04" name="フローチャート: 判断 503">
          <a:extLst>
            <a:ext uri="{FF2B5EF4-FFF2-40B4-BE49-F238E27FC236}">
              <a16:creationId xmlns:a16="http://schemas.microsoft.com/office/drawing/2014/main" id="{00000000-0008-0000-0700-0000F801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87541</xdr:rowOff>
    </xdr:from>
    <xdr:to>
      <xdr:col>81</xdr:col>
      <xdr:colOff>50800</xdr:colOff>
      <xdr:row>36</xdr:row>
      <xdr:rowOff>131610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4592300" y="6259741"/>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36132</xdr:rowOff>
    </xdr:from>
    <xdr:to>
      <xdr:col>76</xdr:col>
      <xdr:colOff>114300</xdr:colOff>
      <xdr:row>36</xdr:row>
      <xdr:rowOff>87541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3703300" y="5865432"/>
          <a:ext cx="889000" cy="3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159169</xdr:rowOff>
    </xdr:from>
    <xdr:to>
      <xdr:col>71</xdr:col>
      <xdr:colOff>177800</xdr:colOff>
      <xdr:row>34</xdr:row>
      <xdr:rowOff>36132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814300" y="5817019"/>
          <a:ext cx="889000" cy="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93218</xdr:rowOff>
    </xdr:from>
    <xdr:to>
      <xdr:col>85</xdr:col>
      <xdr:colOff>177800</xdr:colOff>
      <xdr:row>34</xdr:row>
      <xdr:rowOff>23368</xdr:rowOff>
    </xdr:to>
    <xdr:sp macro="" textlink="">
      <xdr:nvSpPr>
        <xdr:cNvPr id="521" name="楕円 520">
          <a:extLst>
            <a:ext uri="{FF2B5EF4-FFF2-40B4-BE49-F238E27FC236}">
              <a16:creationId xmlns:a16="http://schemas.microsoft.com/office/drawing/2014/main" id="{00000000-0008-0000-0700-000009020000}"/>
            </a:ext>
          </a:extLst>
        </xdr:cNvPr>
        <xdr:cNvSpPr/>
      </xdr:nvSpPr>
      <xdr:spPr>
        <a:xfrm>
          <a:off x="16268700" y="57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116095</xdr:rowOff>
    </xdr:from>
    <xdr:ext cx="534377" cy="259045"/>
    <xdr:sp macro="" textlink="">
      <xdr:nvSpPr>
        <xdr:cNvPr id="522" name="消防費該当値テキスト">
          <a:extLst>
            <a:ext uri="{FF2B5EF4-FFF2-40B4-BE49-F238E27FC236}">
              <a16:creationId xmlns:a16="http://schemas.microsoft.com/office/drawing/2014/main" id="{00000000-0008-0000-0700-00000A020000}"/>
            </a:ext>
          </a:extLst>
        </xdr:cNvPr>
        <xdr:cNvSpPr txBox="1"/>
      </xdr:nvSpPr>
      <xdr:spPr>
        <a:xfrm>
          <a:off x="16370300" y="56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80810</xdr:rowOff>
    </xdr:from>
    <xdr:to>
      <xdr:col>81</xdr:col>
      <xdr:colOff>101600</xdr:colOff>
      <xdr:row>37</xdr:row>
      <xdr:rowOff>10960</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5430500" y="62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27487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36741</xdr:rowOff>
    </xdr:from>
    <xdr:to>
      <xdr:col>76</xdr:col>
      <xdr:colOff>165100</xdr:colOff>
      <xdr:row>36</xdr:row>
      <xdr:rowOff>138341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4541500" y="62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154868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156782</xdr:rowOff>
    </xdr:from>
    <xdr:to>
      <xdr:col>72</xdr:col>
      <xdr:colOff>38100</xdr:colOff>
      <xdr:row>34</xdr:row>
      <xdr:rowOff>86932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3652500" y="581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103459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58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108369</xdr:rowOff>
    </xdr:from>
    <xdr:to>
      <xdr:col>67</xdr:col>
      <xdr:colOff>101600</xdr:colOff>
      <xdr:row>34</xdr:row>
      <xdr:rowOff>38519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2763500" y="57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55046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7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7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102690</xdr:rowOff>
    </xdr:from>
    <xdr:to>
      <xdr:col>85</xdr:col>
      <xdr:colOff>127000</xdr:colOff>
      <xdr:row>56</xdr:row>
      <xdr:rowOff>134610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03890"/>
          <a:ext cx="838200" cy="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102804</xdr:rowOff>
    </xdr:from>
    <xdr:to>
      <xdr:col>81</xdr:col>
      <xdr:colOff>50800</xdr:colOff>
      <xdr:row>56</xdr:row>
      <xdr:rowOff>134610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704004"/>
          <a:ext cx="889000" cy="3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111011</xdr:rowOff>
    </xdr:from>
    <xdr:to>
      <xdr:col>76</xdr:col>
      <xdr:colOff>114300</xdr:colOff>
      <xdr:row>56</xdr:row>
      <xdr:rowOff>102804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540761"/>
          <a:ext cx="889000" cy="16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111011</xdr:rowOff>
    </xdr:from>
    <xdr:to>
      <xdr:col>71</xdr:col>
      <xdr:colOff>177800</xdr:colOff>
      <xdr:row>56</xdr:row>
      <xdr:rowOff>129025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540761"/>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51890</xdr:rowOff>
    </xdr:from>
    <xdr:to>
      <xdr:col>85</xdr:col>
      <xdr:colOff>177800</xdr:colOff>
      <xdr:row>56</xdr:row>
      <xdr:rowOff>153490</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30317</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83810</xdr:rowOff>
    </xdr:from>
    <xdr:to>
      <xdr:col>81</xdr:col>
      <xdr:colOff>101600</xdr:colOff>
      <xdr:row>57</xdr:row>
      <xdr:rowOff>13960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8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7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52004</xdr:rowOff>
    </xdr:from>
    <xdr:to>
      <xdr:col>76</xdr:col>
      <xdr:colOff>165100</xdr:colOff>
      <xdr:row>56</xdr:row>
      <xdr:rowOff>153604</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65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170131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2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60211</xdr:rowOff>
    </xdr:from>
    <xdr:to>
      <xdr:col>72</xdr:col>
      <xdr:colOff>38100</xdr:colOff>
      <xdr:row>55</xdr:row>
      <xdr:rowOff>161811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4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6888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78225</xdr:rowOff>
    </xdr:from>
    <xdr:to>
      <xdr:col>67</xdr:col>
      <xdr:colOff>101600</xdr:colOff>
      <xdr:row>57</xdr:row>
      <xdr:rowOff>8375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170952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120971</xdr:rowOff>
    </xdr:from>
    <xdr:to>
      <xdr:col>85</xdr:col>
      <xdr:colOff>126364</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3322621"/>
          <a:ext cx="1269" cy="19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163407</xdr:rowOff>
    </xdr:from>
    <xdr:ext cx="249299"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536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67648</xdr:rowOff>
    </xdr:from>
    <xdr:ext cx="534377"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30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120971</xdr:rowOff>
    </xdr:from>
    <xdr:to>
      <xdr:col>86</xdr:col>
      <xdr:colOff>25400</xdr:colOff>
      <xdr:row>77</xdr:row>
      <xdr:rowOff>120971</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3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24532</xdr:rowOff>
    </xdr:from>
    <xdr:to>
      <xdr:col>85</xdr:col>
      <xdr:colOff>127000</xdr:colOff>
      <xdr:row>78</xdr:row>
      <xdr:rowOff>30184</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5481300" y="13397632"/>
          <a:ext cx="8382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36406</xdr:rowOff>
    </xdr:from>
    <xdr:ext cx="534377"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340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57979</xdr:rowOff>
    </xdr:from>
    <xdr:to>
      <xdr:col>85</xdr:col>
      <xdr:colOff>177800</xdr:colOff>
      <xdr:row>78</xdr:row>
      <xdr:rowOff>159579</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43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107263</xdr:rowOff>
    </xdr:from>
    <xdr:to>
      <xdr:col>81</xdr:col>
      <xdr:colOff>50800</xdr:colOff>
      <xdr:row>78</xdr:row>
      <xdr:rowOff>24532</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4592300" y="13308913"/>
          <a:ext cx="889000" cy="8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67749</xdr:rowOff>
    </xdr:from>
    <xdr:to>
      <xdr:col>81</xdr:col>
      <xdr:colOff>101600</xdr:colOff>
      <xdr:row>78</xdr:row>
      <xdr:rowOff>169349</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34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160476</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46428" y="135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21065</xdr:rowOff>
    </xdr:from>
    <xdr:to>
      <xdr:col>76</xdr:col>
      <xdr:colOff>114300</xdr:colOff>
      <xdr:row>77</xdr:row>
      <xdr:rowOff>107263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3703300" y="12365465"/>
          <a:ext cx="889000" cy="94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77891</xdr:rowOff>
    </xdr:from>
    <xdr:to>
      <xdr:col>76</xdr:col>
      <xdr:colOff>165100</xdr:colOff>
      <xdr:row>79</xdr:row>
      <xdr:rowOff>8041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345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170618</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35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21065</xdr:rowOff>
    </xdr:from>
    <xdr:to>
      <xdr:col>71</xdr:col>
      <xdr:colOff>177800</xdr:colOff>
      <xdr:row>74</xdr:row>
      <xdr:rowOff>138719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2814300" y="12365465"/>
          <a:ext cx="889000" cy="46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75822</xdr:rowOff>
    </xdr:from>
    <xdr:to>
      <xdr:col>72</xdr:col>
      <xdr:colOff>38100</xdr:colOff>
      <xdr:row>79</xdr:row>
      <xdr:rowOff>5972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168549</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354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71717</xdr:rowOff>
    </xdr:from>
    <xdr:to>
      <xdr:col>67</xdr:col>
      <xdr:colOff>101600</xdr:colOff>
      <xdr:row>79</xdr:row>
      <xdr:rowOff>1867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164444</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79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150834</xdr:rowOff>
    </xdr:from>
    <xdr:to>
      <xdr:col>85</xdr:col>
      <xdr:colOff>177800</xdr:colOff>
      <xdr:row>78</xdr:row>
      <xdr:rowOff>80984</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3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23197</xdr:rowOff>
    </xdr:from>
    <xdr:ext cx="534377"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32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145182</xdr:rowOff>
    </xdr:from>
    <xdr:to>
      <xdr:col>81</xdr:col>
      <xdr:colOff>101600</xdr:colOff>
      <xdr:row>78</xdr:row>
      <xdr:rowOff>75332</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91859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1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56463</xdr:rowOff>
    </xdr:from>
    <xdr:to>
      <xdr:col>76</xdr:col>
      <xdr:colOff>165100</xdr:colOff>
      <xdr:row>77</xdr:row>
      <xdr:rowOff>158063</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32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3140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0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141715</xdr:rowOff>
    </xdr:from>
    <xdr:to>
      <xdr:col>72</xdr:col>
      <xdr:colOff>38100</xdr:colOff>
      <xdr:row>72</xdr:row>
      <xdr:rowOff>71865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23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88392</xdr:rowOff>
    </xdr:from>
    <xdr:ext cx="59901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03795" y="1208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87919</xdr:rowOff>
    </xdr:from>
    <xdr:to>
      <xdr:col>67</xdr:col>
      <xdr:colOff>101600</xdr:colOff>
      <xdr:row>75</xdr:row>
      <xdr:rowOff>18069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27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34596</xdr:rowOff>
    </xdr:from>
    <xdr:ext cx="59901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14795" y="1255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67" name="公債費最小値テキスト">
          <a:extLst>
            <a:ext uri="{FF2B5EF4-FFF2-40B4-BE49-F238E27FC236}">
              <a16:creationId xmlns:a16="http://schemas.microsoft.com/office/drawing/2014/main" id="{00000000-0008-0000-0700-00009B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69" name="公債費最大値テキスト">
          <a:extLst>
            <a:ext uri="{FF2B5EF4-FFF2-40B4-BE49-F238E27FC236}">
              <a16:creationId xmlns:a16="http://schemas.microsoft.com/office/drawing/2014/main" id="{00000000-0008-0000-0700-00009D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170858</xdr:rowOff>
    </xdr:from>
    <xdr:to>
      <xdr:col>85</xdr:col>
      <xdr:colOff>127000</xdr:colOff>
      <xdr:row>97</xdr:row>
      <xdr:rowOff>4384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5481300" y="16630058"/>
          <a:ext cx="8382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72519</xdr:rowOff>
    </xdr:from>
    <xdr:ext cx="534377" cy="259045"/>
    <xdr:sp macro="" textlink="">
      <xdr:nvSpPr>
        <xdr:cNvPr id="672" name="公債費平均値テキスト">
          <a:extLst>
            <a:ext uri="{FF2B5EF4-FFF2-40B4-BE49-F238E27FC236}">
              <a16:creationId xmlns:a16="http://schemas.microsoft.com/office/drawing/2014/main" id="{00000000-0008-0000-0700-0000A0020000}"/>
            </a:ext>
          </a:extLst>
        </xdr:cNvPr>
        <xdr:cNvSpPr txBox="1"/>
      </xdr:nvSpPr>
      <xdr:spPr>
        <a:xfrm>
          <a:off x="16370300" y="16360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73" name="フローチャート: 判断 672">
          <a:extLst>
            <a:ext uri="{FF2B5EF4-FFF2-40B4-BE49-F238E27FC236}">
              <a16:creationId xmlns:a16="http://schemas.microsoft.com/office/drawing/2014/main" id="{00000000-0008-0000-0700-0000A1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162491</xdr:rowOff>
    </xdr:from>
    <xdr:to>
      <xdr:col>81</xdr:col>
      <xdr:colOff>50800</xdr:colOff>
      <xdr:row>97</xdr:row>
      <xdr:rowOff>4384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4592300" y="16621691"/>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24215</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5214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162491</xdr:rowOff>
    </xdr:from>
    <xdr:to>
      <xdr:col>76</xdr:col>
      <xdr:colOff>114300</xdr:colOff>
      <xdr:row>97</xdr:row>
      <xdr:rowOff>2586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3703300" y="1662169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152670</xdr:rowOff>
    </xdr:from>
    <xdr:to>
      <xdr:col>71</xdr:col>
      <xdr:colOff>177800</xdr:colOff>
      <xdr:row>97</xdr:row>
      <xdr:rowOff>2586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814300" y="16611870"/>
          <a:ext cx="889000" cy="2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120058</xdr:rowOff>
    </xdr:from>
    <xdr:to>
      <xdr:col>85</xdr:col>
      <xdr:colOff>177800</xdr:colOff>
      <xdr:row>97</xdr:row>
      <xdr:rowOff>50208</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6268700" y="165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98485</xdr:rowOff>
    </xdr:from>
    <xdr:ext cx="534377" cy="259045"/>
    <xdr:sp macro="" textlink="">
      <xdr:nvSpPr>
        <xdr:cNvPr id="691" name="公債費該当値テキスト">
          <a:extLst>
            <a:ext uri="{FF2B5EF4-FFF2-40B4-BE49-F238E27FC236}">
              <a16:creationId xmlns:a16="http://schemas.microsoft.com/office/drawing/2014/main" id="{00000000-0008-0000-0700-0000B3020000}"/>
            </a:ext>
          </a:extLst>
        </xdr:cNvPr>
        <xdr:cNvSpPr txBox="1"/>
      </xdr:nvSpPr>
      <xdr:spPr>
        <a:xfrm>
          <a:off x="16370300" y="165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125034</xdr:rowOff>
    </xdr:from>
    <xdr:to>
      <xdr:col>81</xdr:col>
      <xdr:colOff>101600</xdr:colOff>
      <xdr:row>97</xdr:row>
      <xdr:rowOff>55184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5430500" y="165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46311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111691</xdr:rowOff>
    </xdr:from>
    <xdr:to>
      <xdr:col>76</xdr:col>
      <xdr:colOff>165100</xdr:colOff>
      <xdr:row>97</xdr:row>
      <xdr:rowOff>41841</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4541500" y="165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32968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123236</xdr:rowOff>
    </xdr:from>
    <xdr:to>
      <xdr:col>72</xdr:col>
      <xdr:colOff>38100</xdr:colOff>
      <xdr:row>97</xdr:row>
      <xdr:rowOff>53386</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3652500" y="165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44513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67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101870</xdr:rowOff>
    </xdr:from>
    <xdr:to>
      <xdr:col>67</xdr:col>
      <xdr:colOff>101600</xdr:colOff>
      <xdr:row>97</xdr:row>
      <xdr:rowOff>32020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2763500" y="165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23147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6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24" name="諸支出金最小値テキスト">
          <a:extLst>
            <a:ext uri="{FF2B5EF4-FFF2-40B4-BE49-F238E27FC236}">
              <a16:creationId xmlns:a16="http://schemas.microsoft.com/office/drawing/2014/main" id="{00000000-0008-0000-0700-0000D4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26" name="諸支出金最大値テキスト">
          <a:extLst>
            <a:ext uri="{FF2B5EF4-FFF2-40B4-BE49-F238E27FC236}">
              <a16:creationId xmlns:a16="http://schemas.microsoft.com/office/drawing/2014/main" id="{00000000-0008-0000-0700-0000D6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29" name="諸支出金平均値テキスト">
          <a:extLst>
            <a:ext uri="{FF2B5EF4-FFF2-40B4-BE49-F238E27FC236}">
              <a16:creationId xmlns:a16="http://schemas.microsoft.com/office/drawing/2014/main" id="{00000000-0008-0000-0700-0000D9020000}"/>
            </a:ext>
          </a:extLst>
        </xdr:cNvPr>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48" name="諸支出金該当値テキスト">
          <a:extLst>
            <a:ext uri="{FF2B5EF4-FFF2-40B4-BE49-F238E27FC236}">
              <a16:creationId xmlns:a16="http://schemas.microsoft.com/office/drawing/2014/main" id="{00000000-0008-0000-0700-0000EC020000}"/>
            </a:ext>
          </a:extLst>
        </xdr:cNvPr>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a:extLst>
            <a:ext uri="{FF2B5EF4-FFF2-40B4-BE49-F238E27FC236}">
              <a16:creationId xmlns:a16="http://schemas.microsoft.com/office/drawing/2014/main" id="{00000000-0008-0000-0700-00000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a:extLst>
            <a:ext uri="{FF2B5EF4-FFF2-40B4-BE49-F238E27FC236}">
              <a16:creationId xmlns:a16="http://schemas.microsoft.com/office/drawing/2014/main" id="{00000000-0008-0000-0700-00000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a:extLst>
            <a:ext uri="{FF2B5EF4-FFF2-40B4-BE49-F238E27FC236}">
              <a16:creationId xmlns:a16="http://schemas.microsoft.com/office/drawing/2014/main" id="{00000000-0008-0000-0700-00000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a:extLst>
            <a:ext uri="{FF2B5EF4-FFF2-40B4-BE49-F238E27FC236}">
              <a16:creationId xmlns:a16="http://schemas.microsoft.com/office/drawing/2014/main" id="{00000000-0008-0000-0700-00001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a:extLst>
            <a:ext uri="{FF2B5EF4-FFF2-40B4-BE49-F238E27FC236}">
              <a16:creationId xmlns:a16="http://schemas.microsoft.com/office/drawing/2014/main" id="{00000000-0008-0000-0700-00002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衛生費、農林水産業費、土木費、消防費、災害復旧費が類似団体内でも高い順位である。主な要因としては、東日本大震災による復興事業や災害復旧事業費である。この経費については、復興事業が終盤を迎え年々減少していくと見込んでいる。</a:t>
          </a:r>
        </a:p>
        <a:p>
          <a:r>
            <a:rPr kumimoji="1" lang="ja-JP" altLang="en-US" sz="1300">
              <a:latin typeface="ＭＳ Ｐゴシック" panose="020B0600070205080204" pitchFamily="50" charset="-128"/>
              <a:ea typeface="ＭＳ Ｐゴシック" panose="020B0600070205080204" pitchFamily="50" charset="-128"/>
            </a:rPr>
            <a:t>　また、公債費については平成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年度から２千円程度減少しているが、震災後の整備に伴う借入の償還が今後始まるため増加することが見込まれるため、減債基金を活用した繰上償還等を検討する必要がある。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財政調整基金については、復興事業に係る町単独経費等に充当するために</a:t>
          </a:r>
          <a:r>
            <a:rPr kumimoji="1" lang="en-US" altLang="ja-JP" sz="1400">
              <a:latin typeface="ＭＳ ゴシック" pitchFamily="49" charset="-128"/>
              <a:ea typeface="ＭＳ ゴシック" pitchFamily="49" charset="-128"/>
            </a:rPr>
            <a:t>262,835</a:t>
          </a:r>
          <a:r>
            <a:rPr kumimoji="1" lang="ja-JP" altLang="en-US" sz="1400">
              <a:latin typeface="ＭＳ ゴシック" pitchFamily="49" charset="-128"/>
              <a:ea typeface="ＭＳ ゴシック" pitchFamily="49" charset="-128"/>
            </a:rPr>
            <a:t>千円取り崩しを行ったが余剰金等の</a:t>
          </a:r>
          <a:r>
            <a:rPr kumimoji="1" lang="en-US" altLang="ja-JP" sz="1400">
              <a:latin typeface="ＭＳ ゴシック" pitchFamily="49" charset="-128"/>
              <a:ea typeface="ＭＳ ゴシック" pitchFamily="49" charset="-128"/>
            </a:rPr>
            <a:t>344,980</a:t>
          </a:r>
          <a:r>
            <a:rPr kumimoji="1" lang="ja-JP" altLang="en-US" sz="1400">
              <a:latin typeface="ＭＳ ゴシック" pitchFamily="49" charset="-128"/>
              <a:ea typeface="ＭＳ ゴシック" pitchFamily="49" charset="-128"/>
            </a:rPr>
            <a:t>千円を積立てたことにより</a:t>
          </a:r>
          <a:r>
            <a:rPr kumimoji="1" lang="en-US" altLang="ja-JP" sz="1400">
              <a:latin typeface="ＭＳ ゴシック" pitchFamily="49" charset="-128"/>
              <a:ea typeface="ＭＳ ゴシック" pitchFamily="49" charset="-128"/>
            </a:rPr>
            <a:t>82,145</a:t>
          </a:r>
          <a:r>
            <a:rPr kumimoji="1" lang="ja-JP" altLang="en-US" sz="1400">
              <a:latin typeface="ＭＳ ゴシック" pitchFamily="49" charset="-128"/>
              <a:ea typeface="ＭＳ ゴシック" pitchFamily="49" charset="-128"/>
            </a:rPr>
            <a:t>千円残高は増加している。実施収支額については、継続的に黒字を確保している。それにより単年度収支も黒字を確保していることから積立金取崩し額を差し引いても実施単年度収支も黒字を確保している。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全会計において黒字を確保しており赤字会計は無い。</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年度以降黒字幅も拡大傾向にあるが、今後とも収入と支出の動向に気を配り、健全な財政運営に努めたい。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34614_&#22823;&#27084;&#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5">
          <cell r="AN55" t="str">
            <v>類似団体内平均値</v>
          </cell>
        </row>
        <row r="72">
          <cell r="BP72" t="str">
            <v>H27</v>
          </cell>
          <cell r="BX72" t="str">
            <v>H28</v>
          </cell>
          <cell r="CF72" t="str">
            <v>H29</v>
          </cell>
          <cell r="CN72" t="str">
            <v>H30</v>
          </cell>
          <cell r="CV72" t="str">
            <v>R01</v>
          </cell>
        </row>
        <row r="73">
          <cell r="AN73" t="str">
            <v>当該団体値</v>
          </cell>
        </row>
        <row r="75">
          <cell r="BP75">
            <v>11.1</v>
          </cell>
          <cell r="BX75">
            <v>9.9</v>
          </cell>
          <cell r="CF75">
            <v>9.8000000000000007</v>
          </cell>
          <cell r="CN75">
            <v>10.7</v>
          </cell>
          <cell r="CV75">
            <v>12.2</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27" sqref="AH27:AL2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23597260</v>
      </c>
      <c r="BO4" s="393"/>
      <c r="BP4" s="393"/>
      <c r="BQ4" s="393"/>
      <c r="BR4" s="393"/>
      <c r="BS4" s="393"/>
      <c r="BT4" s="393"/>
      <c r="BU4" s="394"/>
      <c r="BV4" s="392">
        <v>34067235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53.1</v>
      </c>
      <c r="CU4" s="399"/>
      <c r="CV4" s="399"/>
      <c r="CW4" s="399"/>
      <c r="CX4" s="399"/>
      <c r="CY4" s="399"/>
      <c r="CZ4" s="399"/>
      <c r="DA4" s="400"/>
      <c r="DB4" s="398">
        <v>53.1</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21229628</v>
      </c>
      <c r="BO5" s="430"/>
      <c r="BP5" s="430"/>
      <c r="BQ5" s="430"/>
      <c r="BR5" s="430"/>
      <c r="BS5" s="430"/>
      <c r="BT5" s="430"/>
      <c r="BU5" s="431"/>
      <c r="BV5" s="429">
        <v>31924483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92.8</v>
      </c>
      <c r="CU5" s="427"/>
      <c r="CV5" s="427"/>
      <c r="CW5" s="427"/>
      <c r="CX5" s="427"/>
      <c r="CY5" s="427"/>
      <c r="CZ5" s="427"/>
      <c r="DA5" s="428"/>
      <c r="DB5" s="426">
        <v>92.6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2367632</v>
      </c>
      <c r="BO6" s="430"/>
      <c r="BP6" s="430"/>
      <c r="BQ6" s="430"/>
      <c r="BR6" s="430"/>
      <c r="BS6" s="430"/>
      <c r="BT6" s="430"/>
      <c r="BU6" s="431"/>
      <c r="BV6" s="429">
        <v>2142752</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95.8</v>
      </c>
      <c r="CU6" s="467"/>
      <c r="CV6" s="467"/>
      <c r="CW6" s="467"/>
      <c r="CX6" s="467"/>
      <c r="CY6" s="467"/>
      <c r="CZ6" s="467"/>
      <c r="DA6" s="468"/>
      <c r="DB6" s="466">
        <v>96.5</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250022</v>
      </c>
      <c r="BO7" s="430"/>
      <c r="BP7" s="430"/>
      <c r="BQ7" s="430"/>
      <c r="BR7" s="430"/>
      <c r="BS7" s="430"/>
      <c r="BT7" s="430"/>
      <c r="BU7" s="431"/>
      <c r="BV7" s="429">
        <v>75065</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3987271</v>
      </c>
      <c r="CU7" s="430"/>
      <c r="CV7" s="430"/>
      <c r="CW7" s="430"/>
      <c r="CX7" s="430"/>
      <c r="CY7" s="430"/>
      <c r="CZ7" s="430"/>
      <c r="DA7" s="431"/>
      <c r="DB7" s="429">
        <v>3892950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102</v>
      </c>
      <c r="AV8" s="462"/>
      <c r="AW8" s="462"/>
      <c r="AX8" s="462"/>
      <c r="AY8" s="463" t="s">
        <v>110</v>
      </c>
      <c r="AZ8" s="464"/>
      <c r="BA8" s="464"/>
      <c r="BB8" s="464"/>
      <c r="BC8" s="464"/>
      <c r="BD8" s="464"/>
      <c r="BE8" s="464"/>
      <c r="BF8" s="464"/>
      <c r="BG8" s="464"/>
      <c r="BH8" s="464"/>
      <c r="BI8" s="464"/>
      <c r="BJ8" s="464"/>
      <c r="BK8" s="464"/>
      <c r="BL8" s="464"/>
      <c r="BM8" s="465"/>
      <c r="BN8" s="429">
        <v>2117610</v>
      </c>
      <c r="BO8" s="430"/>
      <c r="BP8" s="430"/>
      <c r="BQ8" s="430"/>
      <c r="BR8" s="430"/>
      <c r="BS8" s="430"/>
      <c r="BT8" s="430"/>
      <c r="BU8" s="431"/>
      <c r="BV8" s="429">
        <v>2067687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0.31</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11759</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49923</v>
      </c>
      <c r="BO9" s="430"/>
      <c r="BP9" s="430"/>
      <c r="BQ9" s="430"/>
      <c r="BR9" s="430"/>
      <c r="BS9" s="430"/>
      <c r="BT9" s="430"/>
      <c r="BU9" s="431"/>
      <c r="BV9" s="429">
        <v>1550522</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6</v>
      </c>
      <c r="CU9" s="427"/>
      <c r="CV9" s="427"/>
      <c r="CW9" s="427"/>
      <c r="CX9" s="427"/>
      <c r="CY9" s="427"/>
      <c r="CZ9" s="427"/>
      <c r="DA9" s="428"/>
      <c r="DB9" s="426">
        <v>4.8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15276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344979</v>
      </c>
      <c r="BO10" s="430"/>
      <c r="BP10" s="430"/>
      <c r="BQ10" s="430"/>
      <c r="BR10" s="430"/>
      <c r="BS10" s="430"/>
      <c r="BT10" s="430"/>
      <c r="BU10" s="431"/>
      <c r="BV10" s="429">
        <v>11368</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11760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11663</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262835</v>
      </c>
      <c r="BO12" s="430"/>
      <c r="BP12" s="430"/>
      <c r="BQ12" s="430"/>
      <c r="BR12" s="430"/>
      <c r="BS12" s="430"/>
      <c r="BT12" s="430"/>
      <c r="BU12" s="431"/>
      <c r="BV12" s="429">
        <v>517290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140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141</v>
      </c>
      <c r="N13" s="521"/>
      <c r="O13" s="521"/>
      <c r="P13" s="521"/>
      <c r="Q13" s="522"/>
      <c r="R13" s="513">
        <v>11610</v>
      </c>
      <c r="S13" s="514"/>
      <c r="T13" s="514"/>
      <c r="U13" s="514"/>
      <c r="V13" s="515"/>
      <c r="W13" s="445" t="s">
        <v>142</v>
      </c>
      <c r="X13" s="446"/>
      <c r="Y13" s="446"/>
      <c r="Z13" s="446"/>
      <c r="AA13" s="446"/>
      <c r="AB13" s="436"/>
      <c r="AC13" s="480">
        <v>356</v>
      </c>
      <c r="AD13" s="481"/>
      <c r="AE13" s="481"/>
      <c r="AF13" s="481"/>
      <c r="AG13" s="523"/>
      <c r="AH13" s="480">
        <v>519</v>
      </c>
      <c r="AI13" s="481"/>
      <c r="AJ13" s="481"/>
      <c r="AK13" s="481"/>
      <c r="AL13" s="482"/>
      <c r="AM13" s="458" t="s">
        <v>143</v>
      </c>
      <c r="AN13" s="459"/>
      <c r="AO13" s="459"/>
      <c r="AP13" s="459"/>
      <c r="AQ13" s="459"/>
      <c r="AR13" s="459"/>
      <c r="AS13" s="459"/>
      <c r="AT13" s="460"/>
      <c r="AU13" s="461" t="s">
        <v>144</v>
      </c>
      <c r="AV13" s="462"/>
      <c r="AW13" s="462"/>
      <c r="AX13" s="462"/>
      <c r="AY13" s="463" t="s">
        <v>145</v>
      </c>
      <c r="AZ13" s="464"/>
      <c r="BA13" s="464"/>
      <c r="BB13" s="464"/>
      <c r="BC13" s="464"/>
      <c r="BD13" s="464"/>
      <c r="BE13" s="464"/>
      <c r="BF13" s="464"/>
      <c r="BG13" s="464"/>
      <c r="BH13" s="464"/>
      <c r="BI13" s="464"/>
      <c r="BJ13" s="464"/>
      <c r="BK13" s="464"/>
      <c r="BL13" s="464"/>
      <c r="BM13" s="465"/>
      <c r="BN13" s="429">
        <v>132067</v>
      </c>
      <c r="BO13" s="430"/>
      <c r="BP13" s="430"/>
      <c r="BQ13" s="430"/>
      <c r="BR13" s="430"/>
      <c r="BS13" s="430"/>
      <c r="BT13" s="430"/>
      <c r="BU13" s="431"/>
      <c r="BV13" s="429">
        <v>1056360</v>
      </c>
      <c r="BW13" s="430"/>
      <c r="BX13" s="430"/>
      <c r="BY13" s="430"/>
      <c r="BZ13" s="430"/>
      <c r="CA13" s="430"/>
      <c r="CB13" s="430"/>
      <c r="CC13" s="431"/>
      <c r="CD13" s="432" t="s">
        <v>146</v>
      </c>
      <c r="CE13" s="433"/>
      <c r="CF13" s="433"/>
      <c r="CG13" s="433"/>
      <c r="CH13" s="433"/>
      <c r="CI13" s="433"/>
      <c r="CJ13" s="433"/>
      <c r="CK13" s="433"/>
      <c r="CL13" s="433"/>
      <c r="CM13" s="433"/>
      <c r="CN13" s="433"/>
      <c r="CO13" s="433"/>
      <c r="CP13" s="433"/>
      <c r="CQ13" s="433"/>
      <c r="CR13" s="433"/>
      <c r="CS13" s="434"/>
      <c r="CT13" s="426">
        <v>12.2</v>
      </c>
      <c r="CU13" s="427"/>
      <c r="CV13" s="427"/>
      <c r="CW13" s="427"/>
      <c r="CX13" s="427"/>
      <c r="CY13" s="427"/>
      <c r="CZ13" s="427"/>
      <c r="DA13" s="428"/>
      <c r="DB13" s="426">
        <v>10.7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147</v>
      </c>
      <c r="M14" s="511"/>
      <c r="N14" s="511"/>
      <c r="O14" s="511"/>
      <c r="P14" s="511"/>
      <c r="Q14" s="512"/>
      <c r="R14" s="513">
        <v>11925</v>
      </c>
      <c r="S14" s="514"/>
      <c r="T14" s="514"/>
      <c r="U14" s="514"/>
      <c r="V14" s="515"/>
      <c r="W14" s="419"/>
      <c r="X14" s="420"/>
      <c r="Y14" s="420"/>
      <c r="Z14" s="420"/>
      <c r="AA14" s="420"/>
      <c r="AB14" s="409"/>
      <c r="AC14" s="516">
        <v>6.2</v>
      </c>
      <c r="AD14" s="517"/>
      <c r="AE14" s="517"/>
      <c r="AF14" s="517"/>
      <c r="AG14" s="518"/>
      <c r="AH14" s="516">
        <v>7.8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148</v>
      </c>
      <c r="CE14" s="525"/>
      <c r="CF14" s="525"/>
      <c r="CG14" s="525"/>
      <c r="CH14" s="525"/>
      <c r="CI14" s="525"/>
      <c r="CJ14" s="525"/>
      <c r="CK14" s="525"/>
      <c r="CL14" s="525"/>
      <c r="CM14" s="525"/>
      <c r="CN14" s="525"/>
      <c r="CO14" s="525"/>
      <c r="CP14" s="525"/>
      <c r="CQ14" s="525"/>
      <c r="CR14" s="525"/>
      <c r="CS14" s="526"/>
      <c r="CT14" s="527" t="s">
        <v>139</v>
      </c>
      <c r="CU14" s="528"/>
      <c r="CV14" s="528"/>
      <c r="CW14" s="528"/>
      <c r="CX14" s="528"/>
      <c r="CY14" s="528"/>
      <c r="CZ14" s="528"/>
      <c r="DA14" s="529"/>
      <c r="DB14" s="527" t="s">
        <v>130</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149</v>
      </c>
      <c r="N15" s="521"/>
      <c r="O15" s="521"/>
      <c r="P15" s="521"/>
      <c r="Q15" s="522"/>
      <c r="R15" s="513">
        <v>11874</v>
      </c>
      <c r="S15" s="514"/>
      <c r="T15" s="514"/>
      <c r="U15" s="514"/>
      <c r="V15" s="515"/>
      <c r="W15" s="445" t="s">
        <v>150</v>
      </c>
      <c r="X15" s="446"/>
      <c r="Y15" s="446"/>
      <c r="Z15" s="446"/>
      <c r="AA15" s="446"/>
      <c r="AB15" s="436"/>
      <c r="AC15" s="480">
        <v>2222</v>
      </c>
      <c r="AD15" s="481"/>
      <c r="AE15" s="481"/>
      <c r="AF15" s="481"/>
      <c r="AG15" s="523"/>
      <c r="AH15" s="480">
        <v>2368</v>
      </c>
      <c r="AI15" s="481"/>
      <c r="AJ15" s="481"/>
      <c r="AK15" s="481"/>
      <c r="AL15" s="482"/>
      <c r="AM15" s="458"/>
      <c r="AN15" s="459"/>
      <c r="AO15" s="459"/>
      <c r="AP15" s="459"/>
      <c r="AQ15" s="459"/>
      <c r="AR15" s="459"/>
      <c r="AS15" s="459"/>
      <c r="AT15" s="460"/>
      <c r="AU15" s="461"/>
      <c r="AV15" s="462"/>
      <c r="AW15" s="462"/>
      <c r="AX15" s="462"/>
      <c r="AY15" s="389" t="s">
        <v>151</v>
      </c>
      <c r="AZ15" s="390"/>
      <c r="BA15" s="390"/>
      <c r="BB15" s="390"/>
      <c r="BC15" s="390"/>
      <c r="BD15" s="390"/>
      <c r="BE15" s="390"/>
      <c r="BF15" s="390"/>
      <c r="BG15" s="390"/>
      <c r="BH15" s="390"/>
      <c r="BI15" s="390"/>
      <c r="BJ15" s="390"/>
      <c r="BK15" s="390"/>
      <c r="BL15" s="390"/>
      <c r="BM15" s="391"/>
      <c r="BN15" s="392">
        <v>1166946</v>
      </c>
      <c r="BO15" s="393"/>
      <c r="BP15" s="393"/>
      <c r="BQ15" s="393"/>
      <c r="BR15" s="393"/>
      <c r="BS15" s="393"/>
      <c r="BT15" s="393"/>
      <c r="BU15" s="394"/>
      <c r="BV15" s="392">
        <v>1171758</v>
      </c>
      <c r="BW15" s="393"/>
      <c r="BX15" s="393"/>
      <c r="BY15" s="393"/>
      <c r="BZ15" s="393"/>
      <c r="CA15" s="393"/>
      <c r="CB15" s="393"/>
      <c r="CC15" s="394"/>
      <c r="CD15" s="530" t="s">
        <v>152</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153</v>
      </c>
      <c r="M16" s="541"/>
      <c r="N16" s="541"/>
      <c r="O16" s="541"/>
      <c r="P16" s="541"/>
      <c r="Q16" s="542"/>
      <c r="R16" s="533" t="s">
        <v>154</v>
      </c>
      <c r="S16" s="534"/>
      <c r="T16" s="534"/>
      <c r="U16" s="534"/>
      <c r="V16" s="535"/>
      <c r="W16" s="419"/>
      <c r="X16" s="420"/>
      <c r="Y16" s="420"/>
      <c r="Z16" s="420"/>
      <c r="AA16" s="420"/>
      <c r="AB16" s="409"/>
      <c r="AC16" s="516">
        <v>38.700000000000003</v>
      </c>
      <c r="AD16" s="517"/>
      <c r="AE16" s="517"/>
      <c r="AF16" s="517"/>
      <c r="AG16" s="518"/>
      <c r="AH16" s="516">
        <v>35.5</v>
      </c>
      <c r="AI16" s="517"/>
      <c r="AJ16" s="517"/>
      <c r="AK16" s="517"/>
      <c r="AL16" s="519"/>
      <c r="AM16" s="458"/>
      <c r="AN16" s="459"/>
      <c r="AO16" s="459"/>
      <c r="AP16" s="459"/>
      <c r="AQ16" s="459"/>
      <c r="AR16" s="459"/>
      <c r="AS16" s="459"/>
      <c r="AT16" s="460"/>
      <c r="AU16" s="461"/>
      <c r="AV16" s="462"/>
      <c r="AW16" s="462"/>
      <c r="AX16" s="462"/>
      <c r="AY16" s="463" t="s">
        <v>155</v>
      </c>
      <c r="AZ16" s="464"/>
      <c r="BA16" s="464"/>
      <c r="BB16" s="464"/>
      <c r="BC16" s="464"/>
      <c r="BD16" s="464"/>
      <c r="BE16" s="464"/>
      <c r="BF16" s="464"/>
      <c r="BG16" s="464"/>
      <c r="BH16" s="464"/>
      <c r="BI16" s="464"/>
      <c r="BJ16" s="464"/>
      <c r="BK16" s="464"/>
      <c r="BL16" s="464"/>
      <c r="BM16" s="465"/>
      <c r="BN16" s="429">
        <v>3555726</v>
      </c>
      <c r="BO16" s="430"/>
      <c r="BP16" s="430"/>
      <c r="BQ16" s="430"/>
      <c r="BR16" s="430"/>
      <c r="BS16" s="430"/>
      <c r="BT16" s="430"/>
      <c r="BU16" s="431"/>
      <c r="BV16" s="429">
        <v>3585549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156</v>
      </c>
      <c r="N17" s="537"/>
      <c r="O17" s="537"/>
      <c r="P17" s="537"/>
      <c r="Q17" s="538"/>
      <c r="R17" s="533" t="s">
        <v>157</v>
      </c>
      <c r="S17" s="534"/>
      <c r="T17" s="534"/>
      <c r="U17" s="534"/>
      <c r="V17" s="535"/>
      <c r="W17" s="445" t="s">
        <v>158</v>
      </c>
      <c r="X17" s="446"/>
      <c r="Y17" s="446"/>
      <c r="Z17" s="446"/>
      <c r="AA17" s="446"/>
      <c r="AB17" s="436"/>
      <c r="AC17" s="480">
        <v>3160</v>
      </c>
      <c r="AD17" s="481"/>
      <c r="AE17" s="481"/>
      <c r="AF17" s="481"/>
      <c r="AG17" s="523"/>
      <c r="AH17" s="480">
        <v>3782</v>
      </c>
      <c r="AI17" s="481"/>
      <c r="AJ17" s="481"/>
      <c r="AK17" s="481"/>
      <c r="AL17" s="482"/>
      <c r="AM17" s="458"/>
      <c r="AN17" s="459"/>
      <c r="AO17" s="459"/>
      <c r="AP17" s="459"/>
      <c r="AQ17" s="459"/>
      <c r="AR17" s="459"/>
      <c r="AS17" s="459"/>
      <c r="AT17" s="460"/>
      <c r="AU17" s="461"/>
      <c r="AV17" s="462"/>
      <c r="AW17" s="462"/>
      <c r="AX17" s="462"/>
      <c r="AY17" s="463" t="s">
        <v>159</v>
      </c>
      <c r="AZ17" s="464"/>
      <c r="BA17" s="464"/>
      <c r="BB17" s="464"/>
      <c r="BC17" s="464"/>
      <c r="BD17" s="464"/>
      <c r="BE17" s="464"/>
      <c r="BF17" s="464"/>
      <c r="BG17" s="464"/>
      <c r="BH17" s="464"/>
      <c r="BI17" s="464"/>
      <c r="BJ17" s="464"/>
      <c r="BK17" s="464"/>
      <c r="BL17" s="464"/>
      <c r="BM17" s="465"/>
      <c r="BN17" s="429">
        <v>1481601</v>
      </c>
      <c r="BO17" s="430"/>
      <c r="BP17" s="430"/>
      <c r="BQ17" s="430"/>
      <c r="BR17" s="430"/>
      <c r="BS17" s="430"/>
      <c r="BT17" s="430"/>
      <c r="BU17" s="431"/>
      <c r="BV17" s="429">
        <v>1493246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160</v>
      </c>
      <c r="C18" s="472"/>
      <c r="D18" s="472"/>
      <c r="E18" s="544"/>
      <c r="F18" s="544"/>
      <c r="G18" s="544"/>
      <c r="H18" s="544"/>
      <c r="I18" s="544"/>
      <c r="J18" s="544"/>
      <c r="K18" s="544"/>
      <c r="L18" s="545">
        <v>200.42</v>
      </c>
      <c r="M18" s="545"/>
      <c r="N18" s="545"/>
      <c r="O18" s="545"/>
      <c r="P18" s="545"/>
      <c r="Q18" s="545"/>
      <c r="R18" s="546"/>
      <c r="S18" s="546"/>
      <c r="T18" s="546"/>
      <c r="U18" s="546"/>
      <c r="V18" s="547"/>
      <c r="W18" s="447"/>
      <c r="X18" s="448"/>
      <c r="Y18" s="448"/>
      <c r="Z18" s="448"/>
      <c r="AA18" s="448"/>
      <c r="AB18" s="439"/>
      <c r="AC18" s="548">
        <v>55.1</v>
      </c>
      <c r="AD18" s="549"/>
      <c r="AE18" s="549"/>
      <c r="AF18" s="549"/>
      <c r="AG18" s="550"/>
      <c r="AH18" s="548">
        <v>56.7</v>
      </c>
      <c r="AI18" s="549"/>
      <c r="AJ18" s="549"/>
      <c r="AK18" s="549"/>
      <c r="AL18" s="551"/>
      <c r="AM18" s="458"/>
      <c r="AN18" s="459"/>
      <c r="AO18" s="459"/>
      <c r="AP18" s="459"/>
      <c r="AQ18" s="459"/>
      <c r="AR18" s="459"/>
      <c r="AS18" s="459"/>
      <c r="AT18" s="460"/>
      <c r="AU18" s="461"/>
      <c r="AV18" s="462"/>
      <c r="AW18" s="462"/>
      <c r="AX18" s="462"/>
      <c r="AY18" s="463" t="s">
        <v>161</v>
      </c>
      <c r="AZ18" s="464"/>
      <c r="BA18" s="464"/>
      <c r="BB18" s="464"/>
      <c r="BC18" s="464"/>
      <c r="BD18" s="464"/>
      <c r="BE18" s="464"/>
      <c r="BF18" s="464"/>
      <c r="BG18" s="464"/>
      <c r="BH18" s="464"/>
      <c r="BI18" s="464"/>
      <c r="BJ18" s="464"/>
      <c r="BK18" s="464"/>
      <c r="BL18" s="464"/>
      <c r="BM18" s="465"/>
      <c r="BN18" s="429">
        <v>3562830</v>
      </c>
      <c r="BO18" s="430"/>
      <c r="BP18" s="430"/>
      <c r="BQ18" s="430"/>
      <c r="BR18" s="430"/>
      <c r="BS18" s="430"/>
      <c r="BT18" s="430"/>
      <c r="BU18" s="431"/>
      <c r="BV18" s="429">
        <v>3492170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162</v>
      </c>
      <c r="C19" s="472"/>
      <c r="D19" s="472"/>
      <c r="E19" s="544"/>
      <c r="F19" s="544"/>
      <c r="G19" s="544"/>
      <c r="H19" s="544"/>
      <c r="I19" s="544"/>
      <c r="J19" s="544"/>
      <c r="K19" s="544"/>
      <c r="L19" s="552">
        <v>59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163</v>
      </c>
      <c r="AZ19" s="464"/>
      <c r="BA19" s="464"/>
      <c r="BB19" s="464"/>
      <c r="BC19" s="464"/>
      <c r="BD19" s="464"/>
      <c r="BE19" s="464"/>
      <c r="BF19" s="464"/>
      <c r="BG19" s="464"/>
      <c r="BH19" s="464"/>
      <c r="BI19" s="464"/>
      <c r="BJ19" s="464"/>
      <c r="BK19" s="464"/>
      <c r="BL19" s="464"/>
      <c r="BM19" s="465"/>
      <c r="BN19" s="429">
        <v>9870953</v>
      </c>
      <c r="BO19" s="430"/>
      <c r="BP19" s="430"/>
      <c r="BQ19" s="430"/>
      <c r="BR19" s="430"/>
      <c r="BS19" s="430"/>
      <c r="BT19" s="430"/>
      <c r="BU19" s="431"/>
      <c r="BV19" s="429">
        <v>12106434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164</v>
      </c>
      <c r="C20" s="472"/>
      <c r="D20" s="472"/>
      <c r="E20" s="544"/>
      <c r="F20" s="544"/>
      <c r="G20" s="544"/>
      <c r="H20" s="544"/>
      <c r="I20" s="544"/>
      <c r="J20" s="544"/>
      <c r="K20" s="544"/>
      <c r="L20" s="552">
        <v>4927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165</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166</v>
      </c>
      <c r="C22" s="567"/>
      <c r="D22" s="568"/>
      <c r="E22" s="441" t="s">
        <v>1</v>
      </c>
      <c r="F22" s="446"/>
      <c r="G22" s="446"/>
      <c r="H22" s="446"/>
      <c r="I22" s="446"/>
      <c r="J22" s="446"/>
      <c r="K22" s="436"/>
      <c r="L22" s="441" t="s">
        <v>167</v>
      </c>
      <c r="M22" s="446"/>
      <c r="N22" s="446"/>
      <c r="O22" s="446"/>
      <c r="P22" s="436"/>
      <c r="Q22" s="575" t="s">
        <v>168</v>
      </c>
      <c r="R22" s="576"/>
      <c r="S22" s="576"/>
      <c r="T22" s="576"/>
      <c r="U22" s="576"/>
      <c r="V22" s="577"/>
      <c r="W22" s="581" t="s">
        <v>169</v>
      </c>
      <c r="X22" s="567"/>
      <c r="Y22" s="568"/>
      <c r="Z22" s="441" t="s">
        <v>1</v>
      </c>
      <c r="AA22" s="446"/>
      <c r="AB22" s="446"/>
      <c r="AC22" s="446"/>
      <c r="AD22" s="446"/>
      <c r="AE22" s="446"/>
      <c r="AF22" s="446"/>
      <c r="AG22" s="436"/>
      <c r="AH22" s="594" t="s">
        <v>170</v>
      </c>
      <c r="AI22" s="446"/>
      <c r="AJ22" s="446"/>
      <c r="AK22" s="446"/>
      <c r="AL22" s="436"/>
      <c r="AM22" s="594" t="s">
        <v>171</v>
      </c>
      <c r="AN22" s="595"/>
      <c r="AO22" s="595"/>
      <c r="AP22" s="595"/>
      <c r="AQ22" s="595"/>
      <c r="AR22" s="596"/>
      <c r="AS22" s="575" t="s">
        <v>168</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172</v>
      </c>
      <c r="AZ23" s="390"/>
      <c r="BA23" s="390"/>
      <c r="BB23" s="390"/>
      <c r="BC23" s="390"/>
      <c r="BD23" s="390"/>
      <c r="BE23" s="390"/>
      <c r="BF23" s="390"/>
      <c r="BG23" s="390"/>
      <c r="BH23" s="390"/>
      <c r="BI23" s="390"/>
      <c r="BJ23" s="390"/>
      <c r="BK23" s="390"/>
      <c r="BL23" s="390"/>
      <c r="BM23" s="391"/>
      <c r="BN23" s="429">
        <v>6555716</v>
      </c>
      <c r="BO23" s="430"/>
      <c r="BP23" s="430"/>
      <c r="BQ23" s="430"/>
      <c r="BR23" s="430"/>
      <c r="BS23" s="430"/>
      <c r="BT23" s="430"/>
      <c r="BU23" s="431"/>
      <c r="BV23" s="429">
        <v>6380819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173</v>
      </c>
      <c r="F24" s="459"/>
      <c r="G24" s="459"/>
      <c r="H24" s="459"/>
      <c r="I24" s="459"/>
      <c r="J24" s="459"/>
      <c r="K24" s="460"/>
      <c r="L24" s="480">
        <v>1</v>
      </c>
      <c r="M24" s="481"/>
      <c r="N24" s="481"/>
      <c r="O24" s="481"/>
      <c r="P24" s="523"/>
      <c r="Q24" s="480">
        <v>6600</v>
      </c>
      <c r="R24" s="481"/>
      <c r="S24" s="481"/>
      <c r="T24" s="481"/>
      <c r="U24" s="481"/>
      <c r="V24" s="523"/>
      <c r="W24" s="582"/>
      <c r="X24" s="570"/>
      <c r="Y24" s="571"/>
      <c r="Z24" s="479" t="s">
        <v>174</v>
      </c>
      <c r="AA24" s="459"/>
      <c r="AB24" s="459"/>
      <c r="AC24" s="459"/>
      <c r="AD24" s="459"/>
      <c r="AE24" s="459"/>
      <c r="AF24" s="459"/>
      <c r="AG24" s="460"/>
      <c r="AH24" s="480">
        <v>130</v>
      </c>
      <c r="AI24" s="481"/>
      <c r="AJ24" s="481"/>
      <c r="AK24" s="481"/>
      <c r="AL24" s="523"/>
      <c r="AM24" s="480">
        <v>379730</v>
      </c>
      <c r="AN24" s="481"/>
      <c r="AO24" s="481"/>
      <c r="AP24" s="481"/>
      <c r="AQ24" s="481"/>
      <c r="AR24" s="523"/>
      <c r="AS24" s="480">
        <v>2921</v>
      </c>
      <c r="AT24" s="481"/>
      <c r="AU24" s="481"/>
      <c r="AV24" s="481"/>
      <c r="AW24" s="481"/>
      <c r="AX24" s="482"/>
      <c r="AY24" s="602" t="s">
        <v>175</v>
      </c>
      <c r="AZ24" s="603"/>
      <c r="BA24" s="603"/>
      <c r="BB24" s="603"/>
      <c r="BC24" s="603"/>
      <c r="BD24" s="603"/>
      <c r="BE24" s="603"/>
      <c r="BF24" s="603"/>
      <c r="BG24" s="603"/>
      <c r="BH24" s="603"/>
      <c r="BI24" s="603"/>
      <c r="BJ24" s="603"/>
      <c r="BK24" s="603"/>
      <c r="BL24" s="603"/>
      <c r="BM24" s="604"/>
      <c r="BN24" s="429">
        <v>5896346</v>
      </c>
      <c r="BO24" s="430"/>
      <c r="BP24" s="430"/>
      <c r="BQ24" s="430"/>
      <c r="BR24" s="430"/>
      <c r="BS24" s="430"/>
      <c r="BT24" s="430"/>
      <c r="BU24" s="431"/>
      <c r="BV24" s="429">
        <v>5637455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176</v>
      </c>
      <c r="F25" s="459"/>
      <c r="G25" s="459"/>
      <c r="H25" s="459"/>
      <c r="I25" s="459"/>
      <c r="J25" s="459"/>
      <c r="K25" s="460"/>
      <c r="L25" s="480">
        <v>1</v>
      </c>
      <c r="M25" s="481"/>
      <c r="N25" s="481"/>
      <c r="O25" s="481"/>
      <c r="P25" s="523"/>
      <c r="Q25" s="480">
        <v>5320</v>
      </c>
      <c r="R25" s="481"/>
      <c r="S25" s="481"/>
      <c r="T25" s="481"/>
      <c r="U25" s="481"/>
      <c r="V25" s="523"/>
      <c r="W25" s="582"/>
      <c r="X25" s="570"/>
      <c r="Y25" s="571"/>
      <c r="Z25" s="479" t="s">
        <v>177</v>
      </c>
      <c r="AA25" s="459"/>
      <c r="AB25" s="459"/>
      <c r="AC25" s="459"/>
      <c r="AD25" s="459"/>
      <c r="AE25" s="459"/>
      <c r="AF25" s="459"/>
      <c r="AG25" s="460"/>
      <c r="AH25" s="480" t="s">
        <v>178</v>
      </c>
      <c r="AI25" s="481"/>
      <c r="AJ25" s="481"/>
      <c r="AK25" s="481"/>
      <c r="AL25" s="523"/>
      <c r="AM25" s="480" t="s">
        <v>130</v>
      </c>
      <c r="AN25" s="481"/>
      <c r="AO25" s="481"/>
      <c r="AP25" s="481"/>
      <c r="AQ25" s="481"/>
      <c r="AR25" s="523"/>
      <c r="AS25" s="480" t="s">
        <v>140</v>
      </c>
      <c r="AT25" s="481"/>
      <c r="AU25" s="481"/>
      <c r="AV25" s="481"/>
      <c r="AW25" s="481"/>
      <c r="AX25" s="482"/>
      <c r="AY25" s="389" t="s">
        <v>179</v>
      </c>
      <c r="AZ25" s="390"/>
      <c r="BA25" s="390"/>
      <c r="BB25" s="390"/>
      <c r="BC25" s="390"/>
      <c r="BD25" s="390"/>
      <c r="BE25" s="390"/>
      <c r="BF25" s="390"/>
      <c r="BG25" s="390"/>
      <c r="BH25" s="390"/>
      <c r="BI25" s="390"/>
      <c r="BJ25" s="390"/>
      <c r="BK25" s="390"/>
      <c r="BL25" s="390"/>
      <c r="BM25" s="391"/>
      <c r="BN25" s="392">
        <v>704157</v>
      </c>
      <c r="BO25" s="393"/>
      <c r="BP25" s="393"/>
      <c r="BQ25" s="393"/>
      <c r="BR25" s="393"/>
      <c r="BS25" s="393"/>
      <c r="BT25" s="393"/>
      <c r="BU25" s="394"/>
      <c r="BV25" s="392">
        <v>10210987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180</v>
      </c>
      <c r="F26" s="459"/>
      <c r="G26" s="459"/>
      <c r="H26" s="459"/>
      <c r="I26" s="459"/>
      <c r="J26" s="459"/>
      <c r="K26" s="460"/>
      <c r="L26" s="480">
        <v>1</v>
      </c>
      <c r="M26" s="481"/>
      <c r="N26" s="481"/>
      <c r="O26" s="481"/>
      <c r="P26" s="523"/>
      <c r="Q26" s="480">
        <v>5020</v>
      </c>
      <c r="R26" s="481"/>
      <c r="S26" s="481"/>
      <c r="T26" s="481"/>
      <c r="U26" s="481"/>
      <c r="V26" s="523"/>
      <c r="W26" s="582"/>
      <c r="X26" s="570"/>
      <c r="Y26" s="571"/>
      <c r="Z26" s="479" t="s">
        <v>181</v>
      </c>
      <c r="AA26" s="592"/>
      <c r="AB26" s="592"/>
      <c r="AC26" s="592"/>
      <c r="AD26" s="592"/>
      <c r="AE26" s="592"/>
      <c r="AF26" s="592"/>
      <c r="AG26" s="593"/>
      <c r="AH26" s="480" t="s">
        <v>130</v>
      </c>
      <c r="AI26" s="481"/>
      <c r="AJ26" s="481"/>
      <c r="AK26" s="481"/>
      <c r="AL26" s="523"/>
      <c r="AM26" s="480" t="s">
        <v>140</v>
      </c>
      <c r="AN26" s="481"/>
      <c r="AO26" s="481"/>
      <c r="AP26" s="481"/>
      <c r="AQ26" s="481"/>
      <c r="AR26" s="523"/>
      <c r="AS26" s="480" t="s">
        <v>178</v>
      </c>
      <c r="AT26" s="481"/>
      <c r="AU26" s="481"/>
      <c r="AV26" s="481"/>
      <c r="AW26" s="481"/>
      <c r="AX26" s="482"/>
      <c r="AY26" s="432" t="s">
        <v>182</v>
      </c>
      <c r="AZ26" s="433"/>
      <c r="BA26" s="433"/>
      <c r="BB26" s="433"/>
      <c r="BC26" s="433"/>
      <c r="BD26" s="433"/>
      <c r="BE26" s="433"/>
      <c r="BF26" s="433"/>
      <c r="BG26" s="433"/>
      <c r="BH26" s="433"/>
      <c r="BI26" s="433"/>
      <c r="BJ26" s="433"/>
      <c r="BK26" s="433"/>
      <c r="BL26" s="433"/>
      <c r="BM26" s="434"/>
      <c r="BN26" s="429" t="s">
        <v>140</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183</v>
      </c>
      <c r="F27" s="459"/>
      <c r="G27" s="459"/>
      <c r="H27" s="459"/>
      <c r="I27" s="459"/>
      <c r="J27" s="459"/>
      <c r="K27" s="460"/>
      <c r="L27" s="480">
        <v>1</v>
      </c>
      <c r="M27" s="481"/>
      <c r="N27" s="481"/>
      <c r="O27" s="481"/>
      <c r="P27" s="523"/>
      <c r="Q27" s="480">
        <v>2490</v>
      </c>
      <c r="R27" s="481"/>
      <c r="S27" s="481"/>
      <c r="T27" s="481"/>
      <c r="U27" s="481"/>
      <c r="V27" s="523"/>
      <c r="W27" s="582"/>
      <c r="X27" s="570"/>
      <c r="Y27" s="571"/>
      <c r="Z27" s="479" t="s">
        <v>184</v>
      </c>
      <c r="AA27" s="459"/>
      <c r="AB27" s="459"/>
      <c r="AC27" s="459"/>
      <c r="AD27" s="459"/>
      <c r="AE27" s="459"/>
      <c r="AF27" s="459"/>
      <c r="AG27" s="460"/>
      <c r="AH27" s="480">
        <v>1</v>
      </c>
      <c r="AI27" s="481"/>
      <c r="AJ27" s="481"/>
      <c r="AK27" s="481"/>
      <c r="AL27" s="523"/>
      <c r="AM27" s="480" t="s">
        <v>185</v>
      </c>
      <c r="AN27" s="481"/>
      <c r="AO27" s="481"/>
      <c r="AP27" s="481"/>
      <c r="AQ27" s="481"/>
      <c r="AR27" s="523"/>
      <c r="AS27" s="480" t="s">
        <v>186</v>
      </c>
      <c r="AT27" s="481"/>
      <c r="AU27" s="481"/>
      <c r="AV27" s="481"/>
      <c r="AW27" s="481"/>
      <c r="AX27" s="482"/>
      <c r="AY27" s="524" t="s">
        <v>187</v>
      </c>
      <c r="AZ27" s="525"/>
      <c r="BA27" s="525"/>
      <c r="BB27" s="525"/>
      <c r="BC27" s="525"/>
      <c r="BD27" s="525"/>
      <c r="BE27" s="525"/>
      <c r="BF27" s="525"/>
      <c r="BG27" s="525"/>
      <c r="BH27" s="525"/>
      <c r="BI27" s="525"/>
      <c r="BJ27" s="525"/>
      <c r="BK27" s="525"/>
      <c r="BL27" s="525"/>
      <c r="BM27" s="526"/>
      <c r="BN27" s="605">
        <v>92073</v>
      </c>
      <c r="BO27" s="606"/>
      <c r="BP27" s="606"/>
      <c r="BQ27" s="606"/>
      <c r="BR27" s="606"/>
      <c r="BS27" s="606"/>
      <c r="BT27" s="606"/>
      <c r="BU27" s="607"/>
      <c r="BV27" s="605">
        <v>92048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188</v>
      </c>
      <c r="F28" s="459"/>
      <c r="G28" s="459"/>
      <c r="H28" s="459"/>
      <c r="I28" s="459"/>
      <c r="J28" s="459"/>
      <c r="K28" s="460"/>
      <c r="L28" s="480">
        <v>1</v>
      </c>
      <c r="M28" s="481"/>
      <c r="N28" s="481"/>
      <c r="O28" s="481"/>
      <c r="P28" s="523"/>
      <c r="Q28" s="480">
        <v>2050</v>
      </c>
      <c r="R28" s="481"/>
      <c r="S28" s="481"/>
      <c r="T28" s="481"/>
      <c r="U28" s="481"/>
      <c r="V28" s="523"/>
      <c r="W28" s="582"/>
      <c r="X28" s="570"/>
      <c r="Y28" s="571"/>
      <c r="Z28" s="479" t="s">
        <v>189</v>
      </c>
      <c r="AA28" s="459"/>
      <c r="AB28" s="459"/>
      <c r="AC28" s="459"/>
      <c r="AD28" s="459"/>
      <c r="AE28" s="459"/>
      <c r="AF28" s="459"/>
      <c r="AG28" s="460"/>
      <c r="AH28" s="480" t="s">
        <v>178</v>
      </c>
      <c r="AI28" s="481"/>
      <c r="AJ28" s="481"/>
      <c r="AK28" s="481"/>
      <c r="AL28" s="523"/>
      <c r="AM28" s="480" t="s">
        <v>130</v>
      </c>
      <c r="AN28" s="481"/>
      <c r="AO28" s="481"/>
      <c r="AP28" s="481"/>
      <c r="AQ28" s="481"/>
      <c r="AR28" s="523"/>
      <c r="AS28" s="480" t="s">
        <v>178</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3686327</v>
      </c>
      <c r="BO28" s="393"/>
      <c r="BP28" s="393"/>
      <c r="BQ28" s="393"/>
      <c r="BR28" s="393"/>
      <c r="BS28" s="393"/>
      <c r="BT28" s="393"/>
      <c r="BU28" s="394"/>
      <c r="BV28" s="392">
        <v>3604183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11</v>
      </c>
      <c r="M29" s="481"/>
      <c r="N29" s="481"/>
      <c r="O29" s="481"/>
      <c r="P29" s="523"/>
      <c r="Q29" s="480">
        <v>1920</v>
      </c>
      <c r="R29" s="481"/>
      <c r="S29" s="481"/>
      <c r="T29" s="481"/>
      <c r="U29" s="481"/>
      <c r="V29" s="523"/>
      <c r="W29" s="583"/>
      <c r="X29" s="584"/>
      <c r="Y29" s="585"/>
      <c r="Z29" s="479" t="s">
        <v>192</v>
      </c>
      <c r="AA29" s="459"/>
      <c r="AB29" s="459"/>
      <c r="AC29" s="459"/>
      <c r="AD29" s="459"/>
      <c r="AE29" s="459"/>
      <c r="AF29" s="459"/>
      <c r="AG29" s="460"/>
      <c r="AH29" s="480">
        <v>131</v>
      </c>
      <c r="AI29" s="481"/>
      <c r="AJ29" s="481"/>
      <c r="AK29" s="481"/>
      <c r="AL29" s="523"/>
      <c r="AM29" s="480">
        <v>383469</v>
      </c>
      <c r="AN29" s="481"/>
      <c r="AO29" s="481"/>
      <c r="AP29" s="481"/>
      <c r="AQ29" s="481"/>
      <c r="AR29" s="523"/>
      <c r="AS29" s="480">
        <v>2927</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1426385</v>
      </c>
      <c r="BO29" s="430"/>
      <c r="BP29" s="430"/>
      <c r="BQ29" s="430"/>
      <c r="BR29" s="430"/>
      <c r="BS29" s="430"/>
      <c r="BT29" s="430"/>
      <c r="BU29" s="431"/>
      <c r="BV29" s="429">
        <v>1428284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96.6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18142162</v>
      </c>
      <c r="BO30" s="606"/>
      <c r="BP30" s="606"/>
      <c r="BQ30" s="606"/>
      <c r="BR30" s="606"/>
      <c r="BS30" s="606"/>
      <c r="BT30" s="606"/>
      <c r="BU30" s="607"/>
      <c r="BV30" s="605">
        <v>26395895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203</v>
      </c>
      <c r="V33" s="453"/>
      <c r="W33" s="418" t="s">
        <v>204</v>
      </c>
      <c r="X33" s="418"/>
      <c r="Y33" s="418"/>
      <c r="Z33" s="418"/>
      <c r="AA33" s="418"/>
      <c r="AB33" s="418"/>
      <c r="AC33" s="418"/>
      <c r="AD33" s="418"/>
      <c r="AE33" s="418"/>
      <c r="AF33" s="418"/>
      <c r="AG33" s="418"/>
      <c r="AH33" s="418"/>
      <c r="AI33" s="418"/>
      <c r="AJ33" s="418"/>
      <c r="AK33" s="418"/>
      <c r="AL33" s="216"/>
      <c r="AM33" s="453" t="s">
        <v>203</v>
      </c>
      <c r="AN33" s="453"/>
      <c r="AO33" s="418" t="s">
        <v>205</v>
      </c>
      <c r="AP33" s="418"/>
      <c r="AQ33" s="418"/>
      <c r="AR33" s="418"/>
      <c r="AS33" s="418"/>
      <c r="AT33" s="418"/>
      <c r="AU33" s="418"/>
      <c r="AV33" s="418"/>
      <c r="AW33" s="418"/>
      <c r="AX33" s="418"/>
      <c r="AY33" s="418"/>
      <c r="AZ33" s="418"/>
      <c r="BA33" s="418"/>
      <c r="BB33" s="418"/>
      <c r="BC33" s="418"/>
      <c r="BD33" s="217"/>
      <c r="BE33" s="418" t="s">
        <v>206</v>
      </c>
      <c r="BF33" s="418"/>
      <c r="BG33" s="418" t="s">
        <v>207</v>
      </c>
      <c r="BH33" s="418"/>
      <c r="BI33" s="418"/>
      <c r="BJ33" s="418"/>
      <c r="BK33" s="418"/>
      <c r="BL33" s="418"/>
      <c r="BM33" s="418"/>
      <c r="BN33" s="418"/>
      <c r="BO33" s="418"/>
      <c r="BP33" s="418"/>
      <c r="BQ33" s="418"/>
      <c r="BR33" s="418"/>
      <c r="BS33" s="418"/>
      <c r="BT33" s="418"/>
      <c r="BU33" s="418"/>
      <c r="BV33" s="217"/>
      <c r="BW33" s="453" t="s">
        <v>206</v>
      </c>
      <c r="BX33" s="453"/>
      <c r="BY33" s="418" t="s">
        <v>208</v>
      </c>
      <c r="BZ33" s="418"/>
      <c r="CA33" s="418"/>
      <c r="CB33" s="418"/>
      <c r="CC33" s="418"/>
      <c r="CD33" s="418"/>
      <c r="CE33" s="418"/>
      <c r="CF33" s="418"/>
      <c r="CG33" s="418"/>
      <c r="CH33" s="418"/>
      <c r="CI33" s="418"/>
      <c r="CJ33" s="418"/>
      <c r="CK33" s="418"/>
      <c r="CL33" s="418"/>
      <c r="CM33" s="418"/>
      <c r="CN33" s="216"/>
      <c r="CO33" s="453" t="s">
        <v>209</v>
      </c>
      <c r="CP33" s="453"/>
      <c r="CQ33" s="418" t="s">
        <v>210</v>
      </c>
      <c r="CR33" s="418"/>
      <c r="CS33" s="418"/>
      <c r="CT33" s="418"/>
      <c r="CU33" s="418"/>
      <c r="CV33" s="418"/>
      <c r="CW33" s="418"/>
      <c r="CX33" s="418"/>
      <c r="CY33" s="418"/>
      <c r="CZ33" s="418"/>
      <c r="DA33" s="418"/>
      <c r="DB33" s="418"/>
      <c r="DC33" s="418"/>
      <c r="DD33" s="418"/>
      <c r="DE33" s="418"/>
      <c r="DF33" s="216"/>
      <c r="DG33" s="617" t="s">
        <v>211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IF('各会計、関係団体の財政状況及び健全化判断比率(R3.3.24修'!B7="","",'各会計、関係団体の財政状況及び健全化判断比率(R3.3.24修'!B7)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IF('各会計、関係団体の財政状況及び健全化判断比率(R3.3.24修'!B28="","",'各会計、関係団体の財政状況及び健全化判断比率(R3.3.24修'!B28)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IF('各会計、関係団体の財政状況及び健全化判断比率(R3.3.24修'!B31="","",'各会計、関係団体の財政状況及び健全化判断比率(R3.3.24修'!B31)</f>
        <v>水道事業</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IF('各会計、関係団体の財政状況及び健全化判断比率(R3.3.24修'!B32="","",'各会計、関係団体の財政状況及び健全化判断比率(R3.3.24修'!B32)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IF('各会計、関係団体の財政状況及び健全化判断比率(R3.3.24修'!B68="","",'各会計、関係団体の財政状況及び健全化判断比率(R3.3.24修'!B68)</f>
        <v>釜石大槌地区行政事務組合</v>
      </c>
      <c r="BZ34" s="619"/>
      <c r="CA34" s="619"/>
      <c r="CB34" s="619"/>
      <c r="CC34" s="619"/>
      <c r="CD34" s="619"/>
      <c r="CE34" s="619"/>
      <c r="CF34" s="619"/>
      <c r="CG34" s="619"/>
      <c r="CH34" s="619"/>
      <c r="CI34" s="619"/>
      <c r="CJ34" s="619"/>
      <c r="CK34" s="619"/>
      <c r="CL34" s="619"/>
      <c r="CM34" s="619"/>
      <c r="CN34" s="214"/>
      <c r="CO34" s="618">
        <f>IF(CQ34="","",MAX(C34:D43,U34:V43,AM34:AN43,BE34:BF43,BW34:BX43)+1)</f>
        <v>14</v>
      </c>
      <c r="CP34" s="618"/>
      <c r="CQ34" s="619" t="str">
        <f>IF('各会計、関係団体の財政状況及び健全化判断比率(R3.3.24修'!BS7="","",'各会計、関係団体の財政状況及び健全化判断比率(R3.3.24修'!BS7)</f>
        <v>復興まちづくり大槌</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IF('各会計、関係団体の財政状況及び健全化判断比率(R3.3.24修'!BR7="","",'各会計、関係団体の財政状況及び健全化判断比率(R3.3.24修'!BR7)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IF('各会計、関係団体の財政状況及び健全化判断比率(R3.3.24修'!B8="","",'各会計、関係団体の財政状況及び健全化判断比率(R3.3.24修'!B8)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IF('各会計、関係団体の財政状況及び健全化判断比率(R3.3.24修'!B29="","",'各会計、関係団体の財政状況及び健全化判断比率(R3.3.24修'!B29)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IF('各会計、関係団体の財政状況及び健全化判断比率(R3.3.24修'!B33="","",'各会計、関係団体の財政状況及び健全化判断比率(R3.3.24修'!B33)</f>
        <v>漁業集落排水処理事業特別会計</v>
      </c>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IF('各会計、関係団体の財政状況及び健全化判断比率(R3.3.24修'!B69="","",'各会計、関係団体の財政状況及び健全化判断比率(R3.3.24修'!B69)</f>
        <v>沿岸南部広域環境組合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IF('各会計、関係団体の財政状況及び健全化判断比率(R3.3.24修'!BS8="","",'各会計、関係団体の財政状況及び健全化判断比率(R3.3.24修'!BS8)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IF('各会計、関係団体の財政状況及び健全化判断比率(R3.3.24修'!BR8="","",'各会計、関係団体の財政状況及び健全化判断比率(R3.3.24修'!BR8)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IF('各会計、関係団体の財政状況及び健全化判断比率(R3.3.24修'!B9="","",'各会計、関係団体の財政状況及び健全化判断比率(R3.3.24修'!B9)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IF('各会計、関係団体の財政状況及び健全化判断比率(R3.3.24修'!B30="","",'各会計、関係団体の財政状況及び健全化判断比率(R3.3.24修'!B30)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IF('各会計、関係団体の財政状況及び健全化判断比率(R3.3.24修'!B70="","",'各会計、関係団体の財政状況及び健全化判断比率(R3.3.24修'!B70)</f>
        <v>岩手県市町村総合事務組合（一般会計）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IF('各会計、関係団体の財政状況及び健全化判断比率(R3.3.24修'!BS9="","",'各会計、関係団体の財政状況及び健全化判断比率(R3.3.24修'!BS9)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IF('各会計、関係団体の財政状況及び健全化判断比率(R3.3.24修'!BR9="","",'各会計、関係団体の財政状況及び健全化判断比率(R3.3.24修'!BR9)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IF('各会計、関係団体の財政状況及び健全化判断比率(R3.3.24修'!B10="","",'各会計、関係団体の財政状況及び健全化判断比率(R3.3.24修'!B10)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11</v>
      </c>
      <c r="BX37" s="618"/>
      <c r="BY37" s="619" t="str">
        <f>IF('各会計、関係団体の財政状況及び健全化判断比率(R3.3.24修'!B71="","",'各会計、関係団体の財政状況及び健全化判断比率(R3.3.24修'!B71)</f>
        <v>岩手県市町村総合事務組合（特別会計）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IF('各会計、関係団体の財政状況及び健全化判断比率(R3.3.24修'!BS10="","",'各会計、関係団体の財政状況及び健全化判断比率(R3.3.24修'!BS10)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IF('各会計、関係団体の財政状況及び健全化判断比率(R3.3.24修'!BR10="","",'各会計、関係団体の財政状況及び健全化判断比率(R3.3.24修'!BR10)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IF('各会計、関係団体の財政状況及び健全化判断比率(R3.3.24修'!B11="","",'各会計、関係団体の財政状況及び健全化判断比率(R3.3.24修'!B11)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12</v>
      </c>
      <c r="BX38" s="618"/>
      <c r="BY38" s="619" t="str">
        <f>IF('各会計、関係団体の財政状況及び健全化判断比率(R3.3.24修'!B72="","",'各会計、関係団体の財政状況及び健全化判断比率(R3.3.24修'!B72)</f>
        <v>岩手県後期高齢者医療連合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IF('各会計、関係団体の財政状況及び健全化判断比率(R3.3.24修'!BS11="","",'各会計、関係団体の財政状況及び健全化判断比率(R3.3.24修'!BS11)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IF('各会計、関係団体の財政状況及び健全化判断比率(R3.3.24修'!BR11="","",'各会計、関係団体の財政状況及び健全化判断比率(R3.3.24修'!BR11)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IF('各会計、関係団体の財政状況及び健全化判断比率(R3.3.24修'!B12="","",'各会計、関係団体の財政状況及び健全化判断比率(R3.3.24修'!B12)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13</v>
      </c>
      <c r="BX39" s="618"/>
      <c r="BY39" s="619" t="str">
        <f>IF('各会計、関係団体の財政状況及び健全化判断比率(R3.3.24修'!B73="","",'各会計、関係団体の財政状況及び健全化判断比率(R3.3.24修'!B73)</f>
        <v>岩手県沿岸知的障害児童施設</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IF('各会計、関係団体の財政状況及び健全化判断比率(R3.3.24修'!BS12="","",'各会計、関係団体の財政状況及び健全化判断比率(R3.3.24修'!BS12)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IF('各会計、関係団体の財政状況及び健全化判断比率(R3.3.24修'!BR12="","",'各会計、関係団体の財政状況及び健全化判断比率(R3.3.24修'!BR12)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IF('各会計、関係団体の財政状況及び健全化判断比率(R3.3.24修'!B13="","",'各会計、関係団体の財政状況及び健全化判断比率(R3.3.24修'!B13)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IF('各会計、関係団体の財政状況及び健全化判断比率(R3.3.24修'!B74="","",'各会計、関係団体の財政状況及び健全化判断比率(R3.3.24修'!B74)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IF('各会計、関係団体の財政状況及び健全化判断比率(R3.3.24修'!BS13="","",'各会計、関係団体の財政状況及び健全化判断比率(R3.3.24修'!BS13)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IF('各会計、関係団体の財政状況及び健全化判断比率(R3.3.24修'!BR13="","",'各会計、関係団体の財政状況及び健全化判断比率(R3.3.24修'!BR13)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IF('各会計、関係団体の財政状況及び健全化判断比率(R3.3.24修'!B14="","",'各会計、関係団体の財政状況及び健全化判断比率(R3.3.24修'!B14)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IF('各会計、関係団体の財政状況及び健全化判断比率(R3.3.24修'!B75="","",'各会計、関係団体の財政状況及び健全化判断比率(R3.3.24修'!B75)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IF('各会計、関係団体の財政状況及び健全化判断比率(R3.3.24修'!BS14="","",'各会計、関係団体の財政状況及び健全化判断比率(R3.3.24修'!BS14)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IF('各会計、関係団体の財政状況及び健全化判断比率(R3.3.24修'!BR14="","",'各会計、関係団体の財政状況及び健全化判断比率(R3.3.24修'!BR14)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IF('各会計、関係団体の財政状況及び健全化判断比率(R3.3.24修'!B15="","",'各会計、関係団体の財政状況及び健全化判断比率(R3.3.24修'!B15)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IF('各会計、関係団体の財政状況及び健全化判断比率(R3.3.24修'!B76="","",'各会計、関係団体の財政状況及び健全化判断比率(R3.3.24修'!B76)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IF('各会計、関係団体の財政状況及び健全化判断比率(R3.3.24修'!BS15="","",'各会計、関係団体の財政状況及び健全化判断比率(R3.3.24修'!BS15)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IF('各会計、関係団体の財政状況及び健全化判断比率(R3.3.24修'!BR15="","",'各会計、関係団体の財政状況及び健全化判断比率(R3.3.24修'!BR15)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IF('各会計、関係団体の財政状況及び健全化判断比率(R3.3.24修'!B16="","",'各会計、関係団体の財政状況及び健全化判断比率(R3.3.24修'!B16)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IF('各会計、関係団体の財政状況及び健全化判断比率(R3.3.24修'!B77="","",'各会計、関係団体の財政状況及び健全化判断比率(R3.3.24修'!B77)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IF('各会計、関係団体の財政状況及び健全化判断比率(R3.3.24修'!BS16="","",'各会計、関係団体の財政状況及び健全化判断比率(R3.3.24修'!BS16)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IF('各会計、関係団体の財政状況及び健全化判断比率(R3.3.24修'!BR16="","",'各会計、関係団体の財政状況及び健全化判断比率(R3.3.24修'!BR16)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qYnrCe6HJQ0ad3/VdCMk8J/KwqeRlhU76u7QouB0v5UTlvfFZtDkdQPSFxnnPr2ZdwXHb8SEGg1LEhzR7fDzfA==" saltValue="O7PXvyf6PqFoQQSi4QPcP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568</v>
      </c>
      <c r="D34" s="1210"/>
      <c r="E34" s="1211"/>
      <c r="F34" s="32">
        <v>112.07</v>
      </c>
      <c r="G34" s="33">
        <v>27.22</v>
      </c>
      <c r="H34" s="33">
        <v>40.340000000000003</v>
      </c>
      <c r="I34" s="33">
        <v>53.11</v>
      </c>
      <c r="J34" s="34">
        <v>53.1</v>
      </c>
      <c r="K34" s="22"/>
      <c r="L34" s="22"/>
      <c r="M34" s="22"/>
      <c r="N34" s="22"/>
      <c r="O34" s="22"/>
      <c r="P34" s="22"/>
    </row>
    <row r="35" spans="1:16" ht="39" customHeight="1" x14ac:dyDescent="0.15">
      <c r="A35" s="22"/>
      <c r="B35" s="35"/>
      <c r="C35" s="1204" t="s">
        <v>569</v>
      </c>
      <c r="D35" s="1205"/>
      <c r="E35" s="1206"/>
      <c r="F35" s="36">
        <v>11.42</v>
      </c>
      <c r="G35" s="37">
        <v>7.2</v>
      </c>
      <c r="H35" s="37">
        <v>8.6999999999999993</v>
      </c>
      <c r="I35" s="37">
        <v>9.7899999999999991</v>
      </c>
      <c r="J35" s="38">
        <v>10.63</v>
      </c>
      <c r="K35" s="22"/>
      <c r="L35" s="22"/>
      <c r="M35" s="22"/>
      <c r="N35" s="22"/>
      <c r="O35" s="22"/>
      <c r="P35" s="22"/>
    </row>
    <row r="36" spans="1:16" ht="39" customHeight="1" x14ac:dyDescent="0.15">
      <c r="A36" s="22"/>
      <c r="B36" s="35"/>
      <c r="C36" s="1204" t="s">
        <v>570</v>
      </c>
      <c r="D36" s="1205"/>
      <c r="E36" s="1206"/>
      <c r="F36" s="36">
        <v>4.22</v>
      </c>
      <c r="G36" s="37">
        <v>3.73</v>
      </c>
      <c r="H36" s="37">
        <v>5.08</v>
      </c>
      <c r="I36" s="37">
        <v>4.66</v>
      </c>
      <c r="J36" s="38">
        <v>3.6</v>
      </c>
      <c r="K36" s="22"/>
      <c r="L36" s="22"/>
      <c r="M36" s="22"/>
      <c r="N36" s="22"/>
      <c r="O36" s="22"/>
      <c r="P36" s="22"/>
    </row>
    <row r="37" spans="1:16" ht="39" customHeight="1" x14ac:dyDescent="0.15">
      <c r="A37" s="22"/>
      <c r="B37" s="35"/>
      <c r="C37" s="1204" t="s">
        <v>571</v>
      </c>
      <c r="D37" s="1205"/>
      <c r="E37" s="1206"/>
      <c r="F37" s="36">
        <v>1.33</v>
      </c>
      <c r="G37" s="37">
        <v>0.98</v>
      </c>
      <c r="H37" s="37">
        <v>0.88</v>
      </c>
      <c r="I37" s="37">
        <v>1.54</v>
      </c>
      <c r="J37" s="38">
        <v>1.1100000000000001</v>
      </c>
      <c r="K37" s="22"/>
      <c r="L37" s="22"/>
      <c r="M37" s="22"/>
      <c r="N37" s="22"/>
      <c r="O37" s="22"/>
      <c r="P37" s="22"/>
    </row>
    <row r="38" spans="1:16" ht="39" customHeight="1" x14ac:dyDescent="0.15">
      <c r="A38" s="22"/>
      <c r="B38" s="35"/>
      <c r="C38" s="1204" t="s">
        <v>572</v>
      </c>
      <c r="D38" s="1205"/>
      <c r="E38" s="1206"/>
      <c r="F38" s="36">
        <v>0.09</v>
      </c>
      <c r="G38" s="37">
        <v>0.09</v>
      </c>
      <c r="H38" s="37">
        <v>0.14000000000000001</v>
      </c>
      <c r="I38" s="37">
        <v>0.25</v>
      </c>
      <c r="J38" s="38">
        <v>1.0900000000000001</v>
      </c>
      <c r="K38" s="22"/>
      <c r="L38" s="22"/>
      <c r="M38" s="22"/>
      <c r="N38" s="22"/>
      <c r="O38" s="22"/>
      <c r="P38" s="22"/>
    </row>
    <row r="39" spans="1:16" ht="39" customHeight="1" x14ac:dyDescent="0.15">
      <c r="A39" s="22"/>
      <c r="B39" s="35"/>
      <c r="C39" s="1204" t="s">
        <v>573</v>
      </c>
      <c r="D39" s="1205"/>
      <c r="E39" s="1206"/>
      <c r="F39" s="36">
        <v>1.66</v>
      </c>
      <c r="G39" s="37">
        <v>0.11</v>
      </c>
      <c r="H39" s="37">
        <v>0.21</v>
      </c>
      <c r="I39" s="37">
        <v>0.12</v>
      </c>
      <c r="J39" s="38">
        <v>0.46</v>
      </c>
      <c r="K39" s="22"/>
      <c r="L39" s="22"/>
      <c r="M39" s="22"/>
      <c r="N39" s="22"/>
      <c r="O39" s="22"/>
      <c r="P39" s="22"/>
    </row>
    <row r="40" spans="1:16" ht="39" customHeight="1" x14ac:dyDescent="0.15">
      <c r="A40" s="22"/>
      <c r="B40" s="35"/>
      <c r="C40" s="1204" t="s">
        <v>574</v>
      </c>
      <c r="D40" s="1205"/>
      <c r="E40" s="1206"/>
      <c r="F40" s="36">
        <v>0.01</v>
      </c>
      <c r="G40" s="37">
        <v>0.01</v>
      </c>
      <c r="H40" s="37">
        <v>0</v>
      </c>
      <c r="I40" s="37">
        <v>0.02</v>
      </c>
      <c r="J40" s="38">
        <v>0.02</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575</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576</v>
      </c>
      <c r="D43" s="1208"/>
      <c r="E43" s="1209"/>
      <c r="F43" s="41">
        <v>0.1</v>
      </c>
      <c r="G43" s="42">
        <v>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GUS7XDNCPSpRAxrT8kyopHaCKMqcgX8gF4KH/Jt2AWjFn7CS1y7u78ArZ7w/i0STjVAnWI38TCyKbyPqfFNnw==" saltValue="WC2nO604u/OUB+fLbNUe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661</v>
      </c>
      <c r="L45" s="60">
        <v>621</v>
      </c>
      <c r="M45" s="60">
        <v>627</v>
      </c>
      <c r="N45" s="60">
        <v>599</v>
      </c>
      <c r="O45" s="61">
        <v>594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257</v>
      </c>
      <c r="L48" s="64">
        <v>240</v>
      </c>
      <c r="M48" s="64">
        <v>290</v>
      </c>
      <c r="N48" s="64">
        <v>330</v>
      </c>
      <c r="O48" s="65">
        <v>301</v>
      </c>
      <c r="P48" s="48"/>
      <c r="Q48" s="48"/>
      <c r="R48" s="48"/>
      <c r="S48" s="48"/>
      <c r="T48" s="48"/>
      <c r="U48" s="48"/>
    </row>
    <row r="49" spans="1:21" ht="30.75" customHeight="1" x14ac:dyDescent="0.15">
      <c r="A49" s="48"/>
      <c r="B49" s="1214"/>
      <c r="C49" s="1215"/>
      <c r="D49" s="62"/>
      <c r="E49" s="1220" t="s">
        <v>16</v>
      </c>
      <c r="F49" s="1220"/>
      <c r="G49" s="1220"/>
      <c r="H49" s="1220"/>
      <c r="I49" s="1220"/>
      <c r="J49" s="1221"/>
      <c r="K49" s="63">
        <v>126</v>
      </c>
      <c r="L49" s="64">
        <v>122</v>
      </c>
      <c r="M49" s="64">
        <v>126</v>
      </c>
      <c r="N49" s="64">
        <v>129</v>
      </c>
      <c r="O49" s="65">
        <v>129</v>
      </c>
      <c r="P49" s="48"/>
      <c r="Q49" s="48"/>
      <c r="R49" s="48"/>
      <c r="S49" s="48"/>
      <c r="T49" s="48"/>
      <c r="U49" s="48"/>
    </row>
    <row r="50" spans="1:21" ht="30.75" customHeight="1" x14ac:dyDescent="0.15">
      <c r="A50" s="48"/>
      <c r="B50" s="1214"/>
      <c r="C50" s="1215"/>
      <c r="D50" s="62"/>
      <c r="E50" s="1220" t="s">
        <v>17</v>
      </c>
      <c r="F50" s="1220"/>
      <c r="G50" s="1220"/>
      <c r="H50" s="1220"/>
      <c r="I50" s="1220"/>
      <c r="J50" s="1221"/>
      <c r="K50" s="63">
        <v>30</v>
      </c>
      <c r="L50" s="64">
        <v>29</v>
      </c>
      <c r="M50" s="64">
        <v>28</v>
      </c>
      <c r="N50" s="64">
        <v>36</v>
      </c>
      <c r="O50" s="65">
        <v>37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520</v>
      </c>
      <c r="L51" s="64" t="s">
        <v>520</v>
      </c>
      <c r="M51" s="64" t="s">
        <v>520</v>
      </c>
      <c r="N51" s="64" t="s">
        <v>520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705</v>
      </c>
      <c r="L52" s="64">
        <v>708</v>
      </c>
      <c r="M52" s="64">
        <v>698</v>
      </c>
      <c r="N52" s="64">
        <v>682</v>
      </c>
      <c r="O52" s="65">
        <v>624</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369</v>
      </c>
      <c r="L53" s="69">
        <v>304</v>
      </c>
      <c r="M53" s="69">
        <v>373</v>
      </c>
      <c r="N53" s="69">
        <v>412</v>
      </c>
      <c r="O53" s="70">
        <v>437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590</v>
      </c>
      <c r="L57" s="84" t="s">
        <v>590</v>
      </c>
      <c r="M57" s="84" t="s">
        <v>590</v>
      </c>
      <c r="N57" s="84" t="s">
        <v>590</v>
      </c>
      <c r="O57" s="85" t="s">
        <v>590</v>
      </c>
    </row>
    <row r="58" spans="1:21" ht="31.5" customHeight="1" thickBot="1" x14ac:dyDescent="0.2">
      <c r="B58" s="1230"/>
      <c r="C58" s="1231"/>
      <c r="D58" s="1235" t="s">
        <v>27</v>
      </c>
      <c r="E58" s="1236"/>
      <c r="F58" s="1236"/>
      <c r="G58" s="1236"/>
      <c r="H58" s="1236"/>
      <c r="I58" s="1236"/>
      <c r="J58" s="1237"/>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6+6204KVD+94Q8/X6Grl616CfIfYBjZvQ+fc0XM5AfZSn5s1EsUeB6lDgd2H5QPwC/vxRNyBFpMcgyXZ0APFQ==" saltValue="DAhucUoJspiSoVEf9mr4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5986</v>
      </c>
      <c r="J41" s="104">
        <v>5992</v>
      </c>
      <c r="K41" s="104">
        <v>6274</v>
      </c>
      <c r="L41" s="104">
        <v>6381</v>
      </c>
      <c r="M41" s="105">
        <v>6556</v>
      </c>
    </row>
    <row r="42" spans="2:13" ht="27.75" customHeight="1" x14ac:dyDescent="0.15">
      <c r="B42" s="1240"/>
      <c r="C42" s="1241"/>
      <c r="D42" s="106"/>
      <c r="E42" s="1246" t="s">
        <v>32</v>
      </c>
      <c r="F42" s="1246"/>
      <c r="G42" s="1246"/>
      <c r="H42" s="1247"/>
      <c r="I42" s="107">
        <v>117</v>
      </c>
      <c r="J42" s="108">
        <v>104</v>
      </c>
      <c r="K42" s="108">
        <v>81</v>
      </c>
      <c r="L42" s="108">
        <v>61</v>
      </c>
      <c r="M42" s="109">
        <v>42</v>
      </c>
    </row>
    <row r="43" spans="2:13" ht="27.75" customHeight="1" x14ac:dyDescent="0.15">
      <c r="B43" s="1240"/>
      <c r="C43" s="1241"/>
      <c r="D43" s="106"/>
      <c r="E43" s="1246" t="s">
        <v>33</v>
      </c>
      <c r="F43" s="1246"/>
      <c r="G43" s="1246"/>
      <c r="H43" s="1247"/>
      <c r="I43" s="107">
        <v>3448</v>
      </c>
      <c r="J43" s="108">
        <v>3187</v>
      </c>
      <c r="K43" s="108">
        <v>3836</v>
      </c>
      <c r="L43" s="108">
        <v>4140</v>
      </c>
      <c r="M43" s="109">
        <v>4455</v>
      </c>
    </row>
    <row r="44" spans="2:13" ht="27.75" customHeight="1" x14ac:dyDescent="0.15">
      <c r="B44" s="1240"/>
      <c r="C44" s="1241"/>
      <c r="D44" s="106"/>
      <c r="E44" s="1246" t="s">
        <v>34</v>
      </c>
      <c r="F44" s="1246"/>
      <c r="G44" s="1246"/>
      <c r="H44" s="1247"/>
      <c r="I44" s="107">
        <v>990</v>
      </c>
      <c r="J44" s="108">
        <v>923</v>
      </c>
      <c r="K44" s="108">
        <v>759</v>
      </c>
      <c r="L44" s="108">
        <v>640</v>
      </c>
      <c r="M44" s="109">
        <v>520</v>
      </c>
    </row>
    <row r="45" spans="2:13" ht="27.75" customHeight="1" x14ac:dyDescent="0.15">
      <c r="B45" s="1240"/>
      <c r="C45" s="1241"/>
      <c r="D45" s="106"/>
      <c r="E45" s="1246" t="s">
        <v>35</v>
      </c>
      <c r="F45" s="1246"/>
      <c r="G45" s="1246"/>
      <c r="H45" s="1247"/>
      <c r="I45" s="107">
        <v>967</v>
      </c>
      <c r="J45" s="108">
        <v>652</v>
      </c>
      <c r="K45" s="108">
        <v>766</v>
      </c>
      <c r="L45" s="108">
        <v>532</v>
      </c>
      <c r="M45" s="109">
        <v>610</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13324</v>
      </c>
      <c r="J50" s="108">
        <v>14005</v>
      </c>
      <c r="K50" s="108">
        <v>13944</v>
      </c>
      <c r="L50" s="108">
        <v>14419</v>
      </c>
      <c r="M50" s="109">
        <v>14899</v>
      </c>
    </row>
    <row r="51" spans="2:13" ht="27.75" customHeight="1" x14ac:dyDescent="0.15">
      <c r="B51" s="1240"/>
      <c r="C51" s="1241"/>
      <c r="D51" s="106"/>
      <c r="E51" s="1246" t="s">
        <v>42</v>
      </c>
      <c r="F51" s="1246"/>
      <c r="G51" s="1246"/>
      <c r="H51" s="1247"/>
      <c r="I51" s="107" t="s">
        <v>520</v>
      </c>
      <c r="J51" s="108" t="s">
        <v>520</v>
      </c>
      <c r="K51" s="108" t="s">
        <v>520</v>
      </c>
      <c r="L51" s="108" t="s">
        <v>520</v>
      </c>
      <c r="M51" s="109" t="s">
        <v>520</v>
      </c>
    </row>
    <row r="52" spans="2:13" ht="27.75" customHeight="1" x14ac:dyDescent="0.15">
      <c r="B52" s="1242"/>
      <c r="C52" s="1243"/>
      <c r="D52" s="106"/>
      <c r="E52" s="1246" t="s">
        <v>43</v>
      </c>
      <c r="F52" s="1246"/>
      <c r="G52" s="1246"/>
      <c r="H52" s="1247"/>
      <c r="I52" s="107">
        <v>7489</v>
      </c>
      <c r="J52" s="108">
        <v>7407</v>
      </c>
      <c r="K52" s="108">
        <v>7728</v>
      </c>
      <c r="L52" s="108">
        <v>7383</v>
      </c>
      <c r="M52" s="109">
        <v>7651</v>
      </c>
    </row>
    <row r="53" spans="2:13" ht="27.75" customHeight="1" thickBot="1" x14ac:dyDescent="0.2">
      <c r="B53" s="1253" t="s">
        <v>44</v>
      </c>
      <c r="C53" s="1254"/>
      <c r="D53" s="113"/>
      <c r="E53" s="1255" t="s">
        <v>45</v>
      </c>
      <c r="F53" s="1255"/>
      <c r="G53" s="1255"/>
      <c r="H53" s="1256"/>
      <c r="I53" s="114">
        <v>-9304</v>
      </c>
      <c r="J53" s="115">
        <v>-10553</v>
      </c>
      <c r="K53" s="115">
        <v>-9956</v>
      </c>
      <c r="L53" s="115">
        <v>-10048</v>
      </c>
      <c r="M53" s="116">
        <v>-10368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BTglMg0ie0ldOUSiO32hfY+88+T1sfiWtLr7TE8v0oqQ3kZx2DFyOfhTBGsF67QV8G2Gw8LYCv30a3jh/klIQ==" saltValue="AzdhKDiXfHvk0zMlIpvn0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H40" sqref="H1:H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4110</v>
      </c>
      <c r="G55" s="128">
        <v>3604</v>
      </c>
      <c r="H55" s="129">
        <v>3686</v>
      </c>
    </row>
    <row r="56" spans="2:8" ht="52.5" customHeight="1" x14ac:dyDescent="0.15">
      <c r="B56" s="130"/>
      <c r="C56" s="1267" t="s">
        <v>49</v>
      </c>
      <c r="D56" s="1267"/>
      <c r="E56" s="1268"/>
      <c r="F56" s="131">
        <v>1315</v>
      </c>
      <c r="G56" s="131">
        <v>1428</v>
      </c>
      <c r="H56" s="132">
        <v>1426</v>
      </c>
    </row>
    <row r="57" spans="2:8" ht="53.25" customHeight="1" x14ac:dyDescent="0.15">
      <c r="B57" s="130"/>
      <c r="C57" s="1269" t="s">
        <v>50</v>
      </c>
      <c r="D57" s="1269"/>
      <c r="E57" s="1270"/>
      <c r="F57" s="133">
        <v>40797</v>
      </c>
      <c r="G57" s="133">
        <v>26396</v>
      </c>
      <c r="H57" s="134">
        <v>18142</v>
      </c>
    </row>
    <row r="58" spans="2:8" ht="45.75" customHeight="1" x14ac:dyDescent="0.15">
      <c r="B58" s="135"/>
      <c r="C58" s="1257" t="s">
        <v>591</v>
      </c>
      <c r="D58" s="1258"/>
      <c r="E58" s="1259"/>
      <c r="F58" s="136">
        <v>1005</v>
      </c>
      <c r="G58" s="136">
        <v>1776</v>
      </c>
      <c r="H58" s="137">
        <v>2559</v>
      </c>
    </row>
    <row r="59" spans="2:8" ht="45.75" customHeight="1" x14ac:dyDescent="0.15">
      <c r="B59" s="135"/>
      <c r="C59" s="1257" t="s">
        <v>592</v>
      </c>
      <c r="D59" s="1258"/>
      <c r="E59" s="1259"/>
      <c r="F59" s="136">
        <v>7953</v>
      </c>
      <c r="G59" s="136">
        <v>7521</v>
      </c>
      <c r="H59" s="137">
        <v>6793</v>
      </c>
    </row>
    <row r="60" spans="2:8" ht="45.75" customHeight="1" x14ac:dyDescent="0.15">
      <c r="B60" s="135"/>
      <c r="C60" s="1257" t="s">
        <v>593</v>
      </c>
      <c r="D60" s="1258"/>
      <c r="E60" s="1259"/>
      <c r="F60" s="136">
        <v>32557</v>
      </c>
      <c r="G60" s="136">
        <v>16996</v>
      </c>
      <c r="H60" s="137">
        <v>7702</v>
      </c>
    </row>
    <row r="61" spans="2:8" ht="45.75" customHeight="1" x14ac:dyDescent="0.15">
      <c r="B61" s="135"/>
      <c r="C61" s="1257" t="s">
        <v>594</v>
      </c>
      <c r="D61" s="1258"/>
      <c r="E61" s="1259"/>
      <c r="F61" s="136">
        <v>388</v>
      </c>
      <c r="G61" s="136">
        <v>388</v>
      </c>
      <c r="H61" s="137">
        <v>388</v>
      </c>
    </row>
    <row r="62" spans="2:8" ht="45.75" customHeight="1" thickBot="1" x14ac:dyDescent="0.2">
      <c r="B62" s="138"/>
      <c r="C62" s="1260" t="s">
        <v>598</v>
      </c>
      <c r="D62" s="1261"/>
      <c r="E62" s="1262"/>
      <c r="F62" s="139">
        <v>223</v>
      </c>
      <c r="G62" s="139">
        <v>229</v>
      </c>
      <c r="H62" s="140">
        <v>229</v>
      </c>
    </row>
    <row r="63" spans="2:8" ht="52.5" customHeight="1" thickBot="1" x14ac:dyDescent="0.2">
      <c r="B63" s="141"/>
      <c r="C63" s="1263" t="s">
        <v>51</v>
      </c>
      <c r="D63" s="1263"/>
      <c r="E63" s="1264"/>
      <c r="F63" s="142">
        <v>46222</v>
      </c>
      <c r="G63" s="142">
        <v>31428</v>
      </c>
      <c r="H63" s="143">
        <v>23255</v>
      </c>
    </row>
    <row r="64" spans="2:8" ht="15" customHeight="1" x14ac:dyDescent="0.15"/>
  </sheetData>
  <sheetProtection algorithmName="SHA-512" hashValue="y1gEHiWVVhbYHVZdcwTyc2qZOvBxUd9h+PERfS2zS/aM6GA8rMnxlTrTHK5lMFJUhtP1O0PGJKF9rMmzCcGCyQ==" saltValue="Hy0X7jRYDLRZmLle3WZ3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32D85-66F5-4DF6-B2D5-0588F0ACDEA6}">
  <sheetPr>
    <pageSetUpPr fitToPage="1"/>
  </sheetPr>
  <dimension ref="A1:WZM160"/>
  <sheetViews>
    <sheetView showGridLines="0" tabSelected="1" topLeftCell="A40" zoomScaleNormal="10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600</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601</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603</v>
      </c>
      <c r="AO51" s="1309"/>
      <c r="AP51" s="1309"/>
      <c r="AQ51" s="1309"/>
      <c r="AR51" s="1309"/>
      <c r="AS51" s="1309"/>
      <c r="AT51" s="1309"/>
      <c r="AU51" s="1309"/>
      <c r="AV51" s="1309"/>
      <c r="AW51" s="1309"/>
      <c r="AX51" s="1309"/>
      <c r="AY51" s="1309"/>
      <c r="AZ51" s="1309"/>
      <c r="BA51" s="1309"/>
      <c r="BB51" s="1309" t="s">
        <v>604</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0"/>
      <c r="CG51" s="1311"/>
      <c r="CH51" s="1311"/>
      <c r="CI51" s="1311"/>
      <c r="CJ51" s="1311"/>
      <c r="CK51" s="1311"/>
      <c r="CL51" s="1311"/>
      <c r="CM51" s="1311"/>
      <c r="CN51" s="1310"/>
      <c r="CO51" s="1311"/>
      <c r="CP51" s="1311"/>
      <c r="CQ51" s="1311"/>
      <c r="CR51" s="1311"/>
      <c r="CS51" s="1311"/>
      <c r="CT51" s="1311"/>
      <c r="CU51" s="1311"/>
      <c r="CV51" s="1310"/>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0"/>
      <c r="CG53" s="1311"/>
      <c r="CH53" s="1311"/>
      <c r="CI53" s="1311"/>
      <c r="CJ53" s="1311"/>
      <c r="CK53" s="1311"/>
      <c r="CL53" s="1311"/>
      <c r="CM53" s="1311"/>
      <c r="CN53" s="1310"/>
      <c r="CO53" s="1311"/>
      <c r="CP53" s="1311"/>
      <c r="CQ53" s="1311"/>
      <c r="CR53" s="1311"/>
      <c r="CS53" s="1311"/>
      <c r="CT53" s="1311"/>
      <c r="CU53" s="1311"/>
      <c r="CV53" s="1310"/>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606</v>
      </c>
      <c r="AO55" s="1305"/>
      <c r="AP55" s="1305"/>
      <c r="AQ55" s="1305"/>
      <c r="AR55" s="1305"/>
      <c r="AS55" s="1305"/>
      <c r="AT55" s="1305"/>
      <c r="AU55" s="1305"/>
      <c r="AV55" s="1305"/>
      <c r="AW55" s="1305"/>
      <c r="AX55" s="1305"/>
      <c r="AY55" s="1305"/>
      <c r="AZ55" s="1305"/>
      <c r="BA55" s="1305"/>
      <c r="BB55" s="1309" t="s">
        <v>604</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0"/>
      <c r="CG55" s="1311"/>
      <c r="CH55" s="1311"/>
      <c r="CI55" s="1311"/>
      <c r="CJ55" s="1311"/>
      <c r="CK55" s="1311"/>
      <c r="CL55" s="1311"/>
      <c r="CM55" s="1311"/>
      <c r="CN55" s="1310"/>
      <c r="CO55" s="1311"/>
      <c r="CP55" s="1311"/>
      <c r="CQ55" s="1311"/>
      <c r="CR55" s="1311"/>
      <c r="CS55" s="1311"/>
      <c r="CT55" s="1311"/>
      <c r="CU55" s="1311"/>
      <c r="CV55" s="1310"/>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605</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0"/>
      <c r="CG57" s="1311"/>
      <c r="CH57" s="1311"/>
      <c r="CI57" s="1311"/>
      <c r="CJ57" s="1311"/>
      <c r="CK57" s="1311"/>
      <c r="CL57" s="1311"/>
      <c r="CM57" s="1311"/>
      <c r="CN57" s="1310"/>
      <c r="CO57" s="1311"/>
      <c r="CP57" s="1311"/>
      <c r="CQ57" s="1311"/>
      <c r="CR57" s="1311"/>
      <c r="CS57" s="1311"/>
      <c r="CT57" s="1311"/>
      <c r="CU57" s="1311"/>
      <c r="CV57" s="1310"/>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607</v>
      </c>
    </row>
    <row r="64" spans="1:109" x14ac:dyDescent="0.15">
      <c r="B64" s="1280"/>
      <c r="G64" s="1287"/>
      <c r="I64" s="1321"/>
      <c r="J64" s="1321"/>
      <c r="K64" s="1321"/>
      <c r="L64" s="1321"/>
      <c r="M64" s="1321"/>
      <c r="N64" s="1322"/>
      <c r="AM64" s="1287"/>
      <c r="AN64" s="1287" t="s">
        <v>601</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602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603</v>
      </c>
      <c r="AO73" s="1309"/>
      <c r="AP73" s="1309"/>
      <c r="AQ73" s="1309"/>
      <c r="AR73" s="1309"/>
      <c r="AS73" s="1309"/>
      <c r="AT73" s="1309"/>
      <c r="AU73" s="1309"/>
      <c r="AV73" s="1309"/>
      <c r="AW73" s="1309"/>
      <c r="AX73" s="1309"/>
      <c r="AY73" s="1309"/>
      <c r="AZ73" s="1309"/>
      <c r="BA73" s="1309"/>
      <c r="BB73" s="1309" t="s">
        <v>604</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609</v>
      </c>
      <c r="BC75" s="1309"/>
      <c r="BD75" s="1309"/>
      <c r="BE75" s="1309"/>
      <c r="BF75" s="1309"/>
      <c r="BG75" s="1309"/>
      <c r="BH75" s="1309"/>
      <c r="BI75" s="1309"/>
      <c r="BJ75" s="1309"/>
      <c r="BK75" s="1309"/>
      <c r="BL75" s="1309"/>
      <c r="BM75" s="1309"/>
      <c r="BN75" s="1309"/>
      <c r="BO75" s="1309"/>
      <c r="BP75" s="1311">
        <v>11.1</v>
      </c>
      <c r="BQ75" s="1311"/>
      <c r="BR75" s="1311"/>
      <c r="BS75" s="1311"/>
      <c r="BT75" s="1311"/>
      <c r="BU75" s="1311"/>
      <c r="BV75" s="1311"/>
      <c r="BW75" s="1311"/>
      <c r="BX75" s="1311">
        <v>9.9</v>
      </c>
      <c r="BY75" s="1311"/>
      <c r="BZ75" s="1311"/>
      <c r="CA75" s="1311"/>
      <c r="CB75" s="1311"/>
      <c r="CC75" s="1311"/>
      <c r="CD75" s="1311"/>
      <c r="CE75" s="1311"/>
      <c r="CF75" s="1311">
        <v>9.8000000000000007</v>
      </c>
      <c r="CG75" s="1311"/>
      <c r="CH75" s="1311"/>
      <c r="CI75" s="1311"/>
      <c r="CJ75" s="1311"/>
      <c r="CK75" s="1311"/>
      <c r="CL75" s="1311"/>
      <c r="CM75" s="1311"/>
      <c r="CN75" s="1311">
        <v>10.7</v>
      </c>
      <c r="CO75" s="1311"/>
      <c r="CP75" s="1311"/>
      <c r="CQ75" s="1311"/>
      <c r="CR75" s="1311"/>
      <c r="CS75" s="1311"/>
      <c r="CT75" s="1311"/>
      <c r="CU75" s="1311"/>
      <c r="CV75" s="1311">
        <v>12.2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606</v>
      </c>
      <c r="AO77" s="1305"/>
      <c r="AP77" s="1305"/>
      <c r="AQ77" s="1305"/>
      <c r="AR77" s="1305"/>
      <c r="AS77" s="1305"/>
      <c r="AT77" s="1305"/>
      <c r="AU77" s="1305"/>
      <c r="AV77" s="1305"/>
      <c r="AW77" s="1305"/>
      <c r="AX77" s="1305"/>
      <c r="AY77" s="1305"/>
      <c r="AZ77" s="1305"/>
      <c r="BA77" s="1305"/>
      <c r="BB77" s="1309" t="s">
        <v>604</v>
      </c>
      <c r="BC77" s="1309"/>
      <c r="BD77" s="1309"/>
      <c r="BE77" s="1309"/>
      <c r="BF77" s="1309"/>
      <c r="BG77" s="1309"/>
      <c r="BH77" s="1309"/>
      <c r="BI77" s="1309"/>
      <c r="BJ77" s="1309"/>
      <c r="BK77" s="1309"/>
      <c r="BL77" s="1309"/>
      <c r="BM77" s="1309"/>
      <c r="BN77" s="1309"/>
      <c r="BO77" s="1309"/>
      <c r="BP77" s="1311">
        <v>20.2</v>
      </c>
      <c r="BQ77" s="1311"/>
      <c r="BR77" s="1311"/>
      <c r="BS77" s="1311"/>
      <c r="BT77" s="1311"/>
      <c r="BU77" s="1311"/>
      <c r="BV77" s="1311"/>
      <c r="BW77" s="1311"/>
      <c r="BX77" s="1311">
        <v>38.5</v>
      </c>
      <c r="BY77" s="1311"/>
      <c r="BZ77" s="1311"/>
      <c r="CA77" s="1311"/>
      <c r="CB77" s="1311"/>
      <c r="CC77" s="1311"/>
      <c r="CD77" s="1311"/>
      <c r="CE77" s="1311"/>
      <c r="CF77" s="1311">
        <v>32.799999999999997</v>
      </c>
      <c r="CG77" s="1311"/>
      <c r="CH77" s="1311"/>
      <c r="CI77" s="1311"/>
      <c r="CJ77" s="1311"/>
      <c r="CK77" s="1311"/>
      <c r="CL77" s="1311"/>
      <c r="CM77" s="1311"/>
      <c r="CN77" s="1311">
        <v>20.9</v>
      </c>
      <c r="CO77" s="1311"/>
      <c r="CP77" s="1311"/>
      <c r="CQ77" s="1311"/>
      <c r="CR77" s="1311"/>
      <c r="CS77" s="1311"/>
      <c r="CT77" s="1311"/>
      <c r="CU77" s="1311"/>
      <c r="CV77" s="1311">
        <v>21</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609</v>
      </c>
      <c r="BC79" s="1309"/>
      <c r="BD79" s="1309"/>
      <c r="BE79" s="1309"/>
      <c r="BF79" s="1309"/>
      <c r="BG79" s="1309"/>
      <c r="BH79" s="1309"/>
      <c r="BI79" s="1309"/>
      <c r="BJ79" s="1309"/>
      <c r="BK79" s="1309"/>
      <c r="BL79" s="1309"/>
      <c r="BM79" s="1309"/>
      <c r="BN79" s="1309"/>
      <c r="BO79" s="1309"/>
      <c r="BP79" s="1311">
        <v>9.3000000000000007</v>
      </c>
      <c r="BQ79" s="1311"/>
      <c r="BR79" s="1311"/>
      <c r="BS79" s="1311"/>
      <c r="BT79" s="1311"/>
      <c r="BU79" s="1311"/>
      <c r="BV79" s="1311"/>
      <c r="BW79" s="1311"/>
      <c r="BX79" s="1311">
        <v>9.1999999999999993</v>
      </c>
      <c r="BY79" s="1311"/>
      <c r="BZ79" s="1311"/>
      <c r="CA79" s="1311"/>
      <c r="CB79" s="1311"/>
      <c r="CC79" s="1311"/>
      <c r="CD79" s="1311"/>
      <c r="CE79" s="1311"/>
      <c r="CF79" s="1311">
        <v>9.1</v>
      </c>
      <c r="CG79" s="1311"/>
      <c r="CH79" s="1311"/>
      <c r="CI79" s="1311"/>
      <c r="CJ79" s="1311"/>
      <c r="CK79" s="1311"/>
      <c r="CL79" s="1311"/>
      <c r="CM79" s="1311"/>
      <c r="CN79" s="1311">
        <v>9.1</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bpqFEWoX1SU5PPH26zwgjLYrBT+VpDNoIdEvwpVNgZWHpdVNt1fSmYT4Ot/a3IJ2D83y/0oRUffhlhaIx6www==" saltValue="8p+6TdHDkxqrbk+EfVMm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25B6-4519-469E-94FC-FE65A2F0FE04}">
  <sheetPr>
    <pageSetUpPr fitToPage="1"/>
  </sheetPr>
  <dimension ref="A1:DR125"/>
  <sheetViews>
    <sheetView showGridLines="0" topLeftCell="A22" zoomScale="30" zoomScaleNormal="3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r94KlqzccwWGkZ8I2f8T3V4f/f/f9HUf73Lj+0tYTnmrcjVSftf0iiLxdr9bjmfaEyZzlGHHtxaRPoUR5c7b3g==" saltValue="nTlv9fabWBgczThzAM7G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EF76E-E629-4762-853A-34D3EBF93338}">
  <sheetPr>
    <pageSetUpPr fitToPage="1"/>
  </sheetPr>
  <dimension ref="A1:DR125"/>
  <sheetViews>
    <sheetView showGridLines="0" zoomScale="40" zoomScaleNormal="4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M8nDudRhe6UsOCJBYumrBFXrmBL1nfk0FQLFvCUlWWcxkL2mgYKW7YxnYFX6ID3Pv0KhmOVVU9Jo7/sXyzOeA==" saltValue="OlOkHDeNM4T8ju+PVUnv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1515902</v>
      </c>
      <c r="E3" s="162"/>
      <c r="F3" s="163">
        <v>106092</v>
      </c>
      <c r="G3" s="164"/>
      <c r="H3" s="165"/>
    </row>
    <row r="4" spans="1:8" x14ac:dyDescent="0.15">
      <c r="A4" s="166"/>
      <c r="B4" s="167"/>
      <c r="C4" s="168"/>
      <c r="D4" s="169">
        <v>83335</v>
      </c>
      <c r="E4" s="170"/>
      <c r="F4" s="171">
        <v>44299</v>
      </c>
      <c r="G4" s="172"/>
      <c r="H4" s="173"/>
    </row>
    <row r="5" spans="1:8" x14ac:dyDescent="0.15">
      <c r="A5" s="154" t="s">
        <v>553</v>
      </c>
      <c r="B5" s="159"/>
      <c r="C5" s="160"/>
      <c r="D5" s="161">
        <v>1955705</v>
      </c>
      <c r="E5" s="162"/>
      <c r="F5" s="163">
        <v>78903</v>
      </c>
      <c r="G5" s="164"/>
      <c r="H5" s="165"/>
    </row>
    <row r="6" spans="1:8" x14ac:dyDescent="0.15">
      <c r="A6" s="166"/>
      <c r="B6" s="167"/>
      <c r="C6" s="168"/>
      <c r="D6" s="169">
        <v>93690</v>
      </c>
      <c r="E6" s="170"/>
      <c r="F6" s="171">
        <v>49201</v>
      </c>
      <c r="G6" s="172"/>
      <c r="H6" s="173"/>
    </row>
    <row r="7" spans="1:8" x14ac:dyDescent="0.15">
      <c r="A7" s="154" t="s">
        <v>554</v>
      </c>
      <c r="B7" s="159"/>
      <c r="C7" s="160"/>
      <c r="D7" s="161">
        <v>2369281</v>
      </c>
      <c r="E7" s="162"/>
      <c r="F7" s="163">
        <v>82993</v>
      </c>
      <c r="G7" s="164"/>
      <c r="H7" s="165"/>
    </row>
    <row r="8" spans="1:8" x14ac:dyDescent="0.15">
      <c r="A8" s="166"/>
      <c r="B8" s="167"/>
      <c r="C8" s="168"/>
      <c r="D8" s="169">
        <v>108985</v>
      </c>
      <c r="E8" s="170"/>
      <c r="F8" s="171">
        <v>46787</v>
      </c>
      <c r="G8" s="172"/>
      <c r="H8" s="173"/>
    </row>
    <row r="9" spans="1:8" x14ac:dyDescent="0.15">
      <c r="A9" s="154" t="s">
        <v>555</v>
      </c>
      <c r="B9" s="159"/>
      <c r="C9" s="160"/>
      <c r="D9" s="161">
        <v>1522178</v>
      </c>
      <c r="E9" s="162"/>
      <c r="F9" s="163">
        <v>108252</v>
      </c>
      <c r="G9" s="164"/>
      <c r="H9" s="165"/>
    </row>
    <row r="10" spans="1:8" x14ac:dyDescent="0.15">
      <c r="A10" s="166"/>
      <c r="B10" s="167"/>
      <c r="C10" s="168"/>
      <c r="D10" s="169">
        <v>117789</v>
      </c>
      <c r="E10" s="170"/>
      <c r="F10" s="171">
        <v>50321</v>
      </c>
      <c r="G10" s="172"/>
      <c r="H10" s="173"/>
    </row>
    <row r="11" spans="1:8" x14ac:dyDescent="0.15">
      <c r="A11" s="154" t="s">
        <v>556</v>
      </c>
      <c r="B11" s="159"/>
      <c r="C11" s="160"/>
      <c r="D11" s="161">
        <v>696006</v>
      </c>
      <c r="E11" s="162"/>
      <c r="F11" s="163">
        <v>93492</v>
      </c>
      <c r="G11" s="164"/>
      <c r="H11" s="165"/>
    </row>
    <row r="12" spans="1:8" x14ac:dyDescent="0.15">
      <c r="A12" s="166"/>
      <c r="B12" s="167"/>
      <c r="C12" s="174"/>
      <c r="D12" s="169">
        <v>115362</v>
      </c>
      <c r="E12" s="170"/>
      <c r="F12" s="171">
        <v>53316</v>
      </c>
      <c r="G12" s="172"/>
      <c r="H12" s="173"/>
    </row>
    <row r="13" spans="1:8" x14ac:dyDescent="0.15">
      <c r="A13" s="154"/>
      <c r="B13" s="159"/>
      <c r="C13" s="175"/>
      <c r="D13" s="176">
        <v>1611814</v>
      </c>
      <c r="E13" s="177"/>
      <c r="F13" s="178">
        <v>93946</v>
      </c>
      <c r="G13" s="179"/>
      <c r="H13" s="165"/>
    </row>
    <row r="14" spans="1:8" x14ac:dyDescent="0.15">
      <c r="A14" s="166"/>
      <c r="B14" s="167"/>
      <c r="C14" s="168"/>
      <c r="D14" s="169">
        <v>103832</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75.23</v>
      </c>
      <c r="C19" s="180">
        <f>ROUND(VALUE(SUBSTITUTE(実質収支比率等に係る経年分析!G$48,"▲","-")),2)</f>
        <v>7.55</v>
      </c>
      <c r="D19" s="180">
        <f>ROUND(VALUE(SUBSTITUTE(実質収支比率等に係る経年分析!H$48,"▲","-")),2)</f>
        <v>12.45</v>
      </c>
      <c r="E19" s="180">
        <f>ROUND(VALUE(SUBSTITUTE(実質収支比率等に係る経年分析!I$48,"▲","-")),2)</f>
        <v>53.11</v>
      </c>
      <c r="F19" s="180">
        <f>ROUND(VALUE(SUBSTITUTE(実質収支比率等に係る経年分析!J$48,"▲","-")),2)</f>
        <v>53.11</v>
      </c>
    </row>
    <row r="20" spans="1:11" x14ac:dyDescent="0.15">
      <c r="A20" s="180" t="s">
        <v>55</v>
      </c>
      <c r="B20" s="180">
        <f>ROUND(VALUE(SUBSTITUTE(実質収支比率等に係る経年分析!F$47,"▲","-")),2)</f>
        <v>100.13</v>
      </c>
      <c r="C20" s="180">
        <f>ROUND(VALUE(SUBSTITUTE(実質収支比率等に係る経年分析!G$47,"▲","-")),2)</f>
        <v>109.28</v>
      </c>
      <c r="D20" s="180">
        <f>ROUND(VALUE(SUBSTITUTE(実質収支比率等に係る経年分析!H$47,"▲","-")),2)</f>
        <v>98.92</v>
      </c>
      <c r="E20" s="180">
        <f>ROUND(VALUE(SUBSTITUTE(実質収支比率等に係る経年分析!I$47,"▲","-")),2)</f>
        <v>92.58</v>
      </c>
      <c r="F20" s="180">
        <f>ROUND(VALUE(SUBSTITUTE(実質収支比率等に係る経年分析!J$47,"▲","-")),2)</f>
        <v>92.45</v>
      </c>
    </row>
    <row r="21" spans="1:11" x14ac:dyDescent="0.15">
      <c r="A21" s="180" t="s">
        <v>56</v>
      </c>
      <c r="B21" s="180">
        <f>IF(ISNUMBER(VALUE(SUBSTITUTE(実質収支比率等に係る経年分析!F$49,"▲","-"))),ROUND(VALUE(SUBSTITUTE(実質収支比率等に係る経年分析!F$49,"▲","-")),2),NA())</f>
        <v>7.8</v>
      </c>
      <c r="C21" s="180">
        <f>IF(ISNUMBER(VALUE(SUBSTITUTE(実質収支比率等に係る経年分析!G$49,"▲","-"))),ROUND(VALUE(SUBSTITUTE(実質収支比率等に係る経年分析!G$49,"▲","-")),2),NA())</f>
        <v>-62.58</v>
      </c>
      <c r="D21" s="180">
        <f>IF(ISNUMBER(VALUE(SUBSTITUTE(実質収支比率等に係る経年分析!H$49,"▲","-"))),ROUND(VALUE(SUBSTITUTE(実質収支比率等に係る経年分析!H$49,"▲","-")),2),NA())</f>
        <v>-7.61</v>
      </c>
      <c r="E21" s="180">
        <f>IF(ISNUMBER(VALUE(SUBSTITUTE(実質収支比率等に係る経年分析!I$49,"▲","-"))),ROUND(VALUE(SUBSTITUTE(実質収支比率等に係る経年分析!I$49,"▲","-")),2),NA())</f>
        <v>27.14</v>
      </c>
      <c r="F21" s="180">
        <f>IF(ISNUMBER(VALUE(SUBSTITUTE(実質収支比率等に係る経年分析!J$49,"▲","-"))),ROUND(VALUE(SUBSTITUTE(実質収支比率等に係る経年分析!J$49,"▲","-")),2),NA())</f>
        <v>3.31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漁業集落排水処理事業特別会計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x14ac:dyDescent="0.15">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8.6999999999999993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9.7899999999999991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40.340000000000003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705</v>
      </c>
      <c r="E42" s="182"/>
      <c r="F42" s="182"/>
      <c r="G42" s="182">
        <f>'実質公債費比率（分子）の構造'!L$52</f>
        <v>708</v>
      </c>
      <c r="H42" s="182"/>
      <c r="I42" s="182"/>
      <c r="J42" s="182">
        <f>'実質公債費比率（分子）の構造'!M$52</f>
        <v>698</v>
      </c>
      <c r="K42" s="182"/>
      <c r="L42" s="182"/>
      <c r="M42" s="182">
        <f>'実質公債費比率（分子）の構造'!N$52</f>
        <v>682</v>
      </c>
      <c r="N42" s="182"/>
      <c r="O42" s="182"/>
      <c r="P42" s="182">
        <f>'実質公債費比率（分子）の構造'!O$52</f>
        <v>624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30</v>
      </c>
      <c r="C44" s="182"/>
      <c r="D44" s="182"/>
      <c r="E44" s="182">
        <f>'実質公債費比率（分子）の構造'!L$50</f>
        <v>29</v>
      </c>
      <c r="F44" s="182"/>
      <c r="G44" s="182"/>
      <c r="H44" s="182">
        <f>'実質公債費比率（分子）の構造'!M$50</f>
        <v>28</v>
      </c>
      <c r="I44" s="182"/>
      <c r="J44" s="182"/>
      <c r="K44" s="182">
        <f>'実質公債費比率（分子）の構造'!N$50</f>
        <v>36</v>
      </c>
      <c r="L44" s="182"/>
      <c r="M44" s="182"/>
      <c r="N44" s="182">
        <f>'実質公債費比率（分子）の構造'!O$50</f>
        <v>37</v>
      </c>
      <c r="O44" s="182"/>
      <c r="P44" s="182"/>
    </row>
    <row r="45" spans="1:16" x14ac:dyDescent="0.15">
      <c r="A45" s="182" t="s">
        <v>66</v>
      </c>
      <c r="B45" s="182">
        <f>'実質公債費比率（分子）の構造'!K$49</f>
        <v>126</v>
      </c>
      <c r="C45" s="182"/>
      <c r="D45" s="182"/>
      <c r="E45" s="182">
        <f>'実質公債費比率（分子）の構造'!L$49</f>
        <v>122</v>
      </c>
      <c r="F45" s="182"/>
      <c r="G45" s="182"/>
      <c r="H45" s="182">
        <f>'実質公債費比率（分子）の構造'!M$49</f>
        <v>126</v>
      </c>
      <c r="I45" s="182"/>
      <c r="J45" s="182"/>
      <c r="K45" s="182">
        <f>'実質公債費比率（分子）の構造'!N$49</f>
        <v>129</v>
      </c>
      <c r="L45" s="182"/>
      <c r="M45" s="182"/>
      <c r="N45" s="182">
        <f>'実質公債費比率（分子）の構造'!O$49</f>
        <v>129</v>
      </c>
      <c r="O45" s="182"/>
      <c r="P45" s="182"/>
    </row>
    <row r="46" spans="1:16" x14ac:dyDescent="0.15">
      <c r="A46" s="182" t="s">
        <v>67</v>
      </c>
      <c r="B46" s="182">
        <f>'実質公債費比率（分子）の構造'!K$48</f>
        <v>257</v>
      </c>
      <c r="C46" s="182"/>
      <c r="D46" s="182"/>
      <c r="E46" s="182">
        <f>'実質公債費比率（分子）の構造'!L$48</f>
        <v>240</v>
      </c>
      <c r="F46" s="182"/>
      <c r="G46" s="182"/>
      <c r="H46" s="182">
        <f>'実質公債費比率（分子）の構造'!M$48</f>
        <v>290</v>
      </c>
      <c r="I46" s="182"/>
      <c r="J46" s="182"/>
      <c r="K46" s="182">
        <f>'実質公債費比率（分子）の構造'!N$48</f>
        <v>330</v>
      </c>
      <c r="L46" s="182"/>
      <c r="M46" s="182"/>
      <c r="N46" s="182">
        <f>'実質公債費比率（分子）の構造'!O$48</f>
        <v>301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661</v>
      </c>
      <c r="C49" s="182"/>
      <c r="D49" s="182"/>
      <c r="E49" s="182">
        <f>'実質公債費比率（分子）の構造'!L$45</f>
        <v>621</v>
      </c>
      <c r="F49" s="182"/>
      <c r="G49" s="182"/>
      <c r="H49" s="182">
        <f>'実質公債費比率（分子）の構造'!M$45</f>
        <v>627</v>
      </c>
      <c r="I49" s="182"/>
      <c r="J49" s="182"/>
      <c r="K49" s="182">
        <f>'実質公債費比率（分子）の構造'!N$45</f>
        <v>599</v>
      </c>
      <c r="L49" s="182"/>
      <c r="M49" s="182"/>
      <c r="N49" s="182">
        <f>'実質公債費比率（分子）の構造'!O$45</f>
        <v>594</v>
      </c>
      <c r="O49" s="182"/>
      <c r="P49" s="182"/>
    </row>
    <row r="50" spans="1:16" x14ac:dyDescent="0.15">
      <c r="A50" s="182" t="s">
        <v>71</v>
      </c>
      <c r="B50" s="182" t="e">
        <f>NA()</f>
        <v>#N/A</v>
      </c>
      <c r="C50" s="182">
        <f>IF(ISNUMBER('実質公債費比率（分子）の構造'!K$53),'実質公債費比率（分子）の構造'!K$53,NA())</f>
        <v>369</v>
      </c>
      <c r="D50" s="182" t="e">
        <f>NA()</f>
        <v>#N/A</v>
      </c>
      <c r="E50" s="182" t="e">
        <f>NA()</f>
        <v>#N/A</v>
      </c>
      <c r="F50" s="182">
        <f>IF(ISNUMBER('実質公債費比率（分子）の構造'!L$53),'実質公債費比率（分子）の構造'!L$53,NA())</f>
        <v>304</v>
      </c>
      <c r="G50" s="182" t="e">
        <f>NA()</f>
        <v>#N/A</v>
      </c>
      <c r="H50" s="182" t="e">
        <f>NA()</f>
        <v>#N/A</v>
      </c>
      <c r="I50" s="182">
        <f>IF(ISNUMBER('実質公債費比率（分子）の構造'!M$53),'実質公債費比率（分子）の構造'!M$53,NA())</f>
        <v>373</v>
      </c>
      <c r="J50" s="182" t="e">
        <f>NA()</f>
        <v>#N/A</v>
      </c>
      <c r="K50" s="182" t="e">
        <f>NA()</f>
        <v>#N/A</v>
      </c>
      <c r="L50" s="182">
        <f>IF(ISNUMBER('実質公債費比率（分子）の構造'!N$53),'実質公債費比率（分子）の構造'!N$53,NA())</f>
        <v>412</v>
      </c>
      <c r="M50" s="182" t="e">
        <f>NA()</f>
        <v>#N/A</v>
      </c>
      <c r="N50" s="182" t="e">
        <f>NA()</f>
        <v>#N/A</v>
      </c>
      <c r="O50" s="182">
        <f>IF(ISNUMBER('実質公債費比率（分子）の構造'!O$53),'実質公債費比率（分子）の構造'!O$53,NA())</f>
        <v>437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7489</v>
      </c>
      <c r="E56" s="181"/>
      <c r="F56" s="181"/>
      <c r="G56" s="181">
        <f>'将来負担比率（分子）の構造'!J$52</f>
        <v>7407</v>
      </c>
      <c r="H56" s="181"/>
      <c r="I56" s="181"/>
      <c r="J56" s="181">
        <f>'将来負担比率（分子）の構造'!K$52</f>
        <v>7728</v>
      </c>
      <c r="K56" s="181"/>
      <c r="L56" s="181"/>
      <c r="M56" s="181">
        <f>'将来負担比率（分子）の構造'!L$52</f>
        <v>7383</v>
      </c>
      <c r="N56" s="181"/>
      <c r="O56" s="181"/>
      <c r="P56" s="181">
        <f>'将来負担比率（分子）の構造'!M$52</f>
        <v>7651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13324</v>
      </c>
      <c r="E58" s="181"/>
      <c r="F58" s="181"/>
      <c r="G58" s="181">
        <f>'将来負担比率（分子）の構造'!J$50</f>
        <v>14005</v>
      </c>
      <c r="H58" s="181"/>
      <c r="I58" s="181"/>
      <c r="J58" s="181">
        <f>'将来負担比率（分子）の構造'!K$50</f>
        <v>13944</v>
      </c>
      <c r="K58" s="181"/>
      <c r="L58" s="181"/>
      <c r="M58" s="181">
        <f>'将来負担比率（分子）の構造'!L$50</f>
        <v>14419</v>
      </c>
      <c r="N58" s="181"/>
      <c r="O58" s="181"/>
      <c r="P58" s="181">
        <f>'将来負担比率（分子）の構造'!M$50</f>
        <v>14899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967</v>
      </c>
      <c r="C62" s="181"/>
      <c r="D62" s="181"/>
      <c r="E62" s="181">
        <f>'将来負担比率（分子）の構造'!J$45</f>
        <v>652</v>
      </c>
      <c r="F62" s="181"/>
      <c r="G62" s="181"/>
      <c r="H62" s="181">
        <f>'将来負担比率（分子）の構造'!K$45</f>
        <v>766</v>
      </c>
      <c r="I62" s="181"/>
      <c r="J62" s="181"/>
      <c r="K62" s="181">
        <f>'将来負担比率（分子）の構造'!L$45</f>
        <v>532</v>
      </c>
      <c r="L62" s="181"/>
      <c r="M62" s="181"/>
      <c r="N62" s="181">
        <f>'将来負担比率（分子）の構造'!M$45</f>
        <v>610</v>
      </c>
      <c r="O62" s="181"/>
      <c r="P62" s="181"/>
    </row>
    <row r="63" spans="1:16" x14ac:dyDescent="0.15">
      <c r="A63" s="181" t="s">
        <v>34</v>
      </c>
      <c r="B63" s="181">
        <f>'将来負担比率（分子）の構造'!I$44</f>
        <v>990</v>
      </c>
      <c r="C63" s="181"/>
      <c r="D63" s="181"/>
      <c r="E63" s="181">
        <f>'将来負担比率（分子）の構造'!J$44</f>
        <v>923</v>
      </c>
      <c r="F63" s="181"/>
      <c r="G63" s="181"/>
      <c r="H63" s="181">
        <f>'将来負担比率（分子）の構造'!K$44</f>
        <v>759</v>
      </c>
      <c r="I63" s="181"/>
      <c r="J63" s="181"/>
      <c r="K63" s="181">
        <f>'将来負担比率（分子）の構造'!L$44</f>
        <v>640</v>
      </c>
      <c r="L63" s="181"/>
      <c r="M63" s="181"/>
      <c r="N63" s="181">
        <f>'将来負担比率（分子）の構造'!M$44</f>
        <v>520</v>
      </c>
      <c r="O63" s="181"/>
      <c r="P63" s="181"/>
    </row>
    <row r="64" spans="1:16" x14ac:dyDescent="0.15">
      <c r="A64" s="181" t="s">
        <v>33</v>
      </c>
      <c r="B64" s="181">
        <f>'将来負担比率（分子）の構造'!I$43</f>
        <v>3448</v>
      </c>
      <c r="C64" s="181"/>
      <c r="D64" s="181"/>
      <c r="E64" s="181">
        <f>'将来負担比率（分子）の構造'!J$43</f>
        <v>3187</v>
      </c>
      <c r="F64" s="181"/>
      <c r="G64" s="181"/>
      <c r="H64" s="181">
        <f>'将来負担比率（分子）の構造'!K$43</f>
        <v>3836</v>
      </c>
      <c r="I64" s="181"/>
      <c r="J64" s="181"/>
      <c r="K64" s="181">
        <f>'将来負担比率（分子）の構造'!L$43</f>
        <v>4140</v>
      </c>
      <c r="L64" s="181"/>
      <c r="M64" s="181"/>
      <c r="N64" s="181">
        <f>'将来負担比率（分子）の構造'!M$43</f>
        <v>4455</v>
      </c>
      <c r="O64" s="181"/>
      <c r="P64" s="181"/>
    </row>
    <row r="65" spans="1:16" x14ac:dyDescent="0.15">
      <c r="A65" s="181" t="s">
        <v>32</v>
      </c>
      <c r="B65" s="181">
        <f>'将来負担比率（分子）の構造'!I$42</f>
        <v>117</v>
      </c>
      <c r="C65" s="181"/>
      <c r="D65" s="181"/>
      <c r="E65" s="181">
        <f>'将来負担比率（分子）の構造'!J$42</f>
        <v>104</v>
      </c>
      <c r="F65" s="181"/>
      <c r="G65" s="181"/>
      <c r="H65" s="181">
        <f>'将来負担比率（分子）の構造'!K$42</f>
        <v>81</v>
      </c>
      <c r="I65" s="181"/>
      <c r="J65" s="181"/>
      <c r="K65" s="181">
        <f>'将来負担比率（分子）の構造'!L$42</f>
        <v>61</v>
      </c>
      <c r="L65" s="181"/>
      <c r="M65" s="181"/>
      <c r="N65" s="181">
        <f>'将来負担比率（分子）の構造'!M$42</f>
        <v>42</v>
      </c>
      <c r="O65" s="181"/>
      <c r="P65" s="181"/>
    </row>
    <row r="66" spans="1:16" x14ac:dyDescent="0.15">
      <c r="A66" s="181" t="s">
        <v>31</v>
      </c>
      <c r="B66" s="181">
        <f>'将来負担比率（分子）の構造'!I$41</f>
        <v>5986</v>
      </c>
      <c r="C66" s="181"/>
      <c r="D66" s="181"/>
      <c r="E66" s="181">
        <f>'将来負担比率（分子）の構造'!J$41</f>
        <v>5992</v>
      </c>
      <c r="F66" s="181"/>
      <c r="G66" s="181"/>
      <c r="H66" s="181">
        <f>'将来負担比率（分子）の構造'!K$41</f>
        <v>6274</v>
      </c>
      <c r="I66" s="181"/>
      <c r="J66" s="181"/>
      <c r="K66" s="181">
        <f>'将来負担比率（分子）の構造'!L$41</f>
        <v>6381</v>
      </c>
      <c r="L66" s="181"/>
      <c r="M66" s="181"/>
      <c r="N66" s="181">
        <f>'将来負担比率（分子）の構造'!M$41</f>
        <v>6556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'基金残高に係る経年分析（R3.3.24修正）'!F54</f>
        <v>H29</v>
      </c>
      <c r="C71" s="184" t="str">
        <f>'基金残高に係る経年分析（R3.3.24修正）'!G54</f>
        <v>H30</v>
      </c>
      <c r="D71" s="184" t="str">
        <f>'基金残高に係る経年分析（R3.3.24修正）'!H54</f>
        <v>R01</v>
      </c>
    </row>
    <row r="72" spans="1:16" x14ac:dyDescent="0.15">
      <c r="A72" s="184" t="s">
        <v>77</v>
      </c>
      <c r="B72" s="185">
        <f>'基金残高に係る経年分析（R3.3.24修正）'!F55</f>
        <v>4110</v>
      </c>
      <c r="C72" s="185">
        <f>'基金残高に係る経年分析（R3.3.24修正）'!G55</f>
        <v>3604</v>
      </c>
      <c r="D72" s="185">
        <f>'基金残高に係る経年分析（R3.3.24修正）'!H55</f>
        <v>3686</v>
      </c>
    </row>
    <row r="73" spans="1:16" x14ac:dyDescent="0.15">
      <c r="A73" s="184" t="s">
        <v>78</v>
      </c>
      <c r="B73" s="185">
        <f>'基金残高に係る経年分析（R3.3.24修正）'!F56</f>
        <v>1315</v>
      </c>
      <c r="C73" s="185">
        <f>'基金残高に係る経年分析（R3.3.24修正）'!G56</f>
        <v>1428</v>
      </c>
      <c r="D73" s="185">
        <f>'基金残高に係る経年分析（R3.3.24修正）'!H56</f>
        <v>1426</v>
      </c>
    </row>
    <row r="74" spans="1:16" x14ac:dyDescent="0.15">
      <c r="A74" s="184" t="s">
        <v>79</v>
      </c>
      <c r="B74" s="185">
        <f>'基金残高に係る経年分析（R3.3.24修正）'!F57</f>
        <v>40797</v>
      </c>
      <c r="C74" s="185">
        <f>'基金残高に係る経年分析（R3.3.24修正）'!G57</f>
        <v>26396</v>
      </c>
      <c r="D74" s="185">
        <f>'基金残高に係る経年分析（R3.3.24修正）'!H57</f>
        <v>18142</v>
      </c>
    </row>
  </sheetData>
  <sheetProtection algorithmName="SHA-512" hashValue="CmTPMTpTBMTGaWKefwFmzhcpoGce4+Ch8/yUkfxZVJONTyMiPuCDTfkxzawL7dhNof+DTjH6HCP+y4m467lOLw==" saltValue="L3bbDJlRdsz5F+k3FVu4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220</v>
      </c>
      <c r="DI1" s="622"/>
      <c r="DJ1" s="622"/>
      <c r="DK1" s="622"/>
      <c r="DL1" s="622"/>
      <c r="DM1" s="622"/>
      <c r="DN1" s="623"/>
      <c r="DO1" s="226"/>
      <c r="DP1" s="621" t="s">
        <v>221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226</v>
      </c>
      <c r="S4" s="625"/>
      <c r="T4" s="625"/>
      <c r="U4" s="625"/>
      <c r="V4" s="625"/>
      <c r="W4" s="625"/>
      <c r="X4" s="625"/>
      <c r="Y4" s="626"/>
      <c r="Z4" s="624" t="s">
        <v>227</v>
      </c>
      <c r="AA4" s="625"/>
      <c r="AB4" s="625"/>
      <c r="AC4" s="626"/>
      <c r="AD4" s="624" t="s">
        <v>228</v>
      </c>
      <c r="AE4" s="625"/>
      <c r="AF4" s="625"/>
      <c r="AG4" s="625"/>
      <c r="AH4" s="625"/>
      <c r="AI4" s="625"/>
      <c r="AJ4" s="625"/>
      <c r="AK4" s="626"/>
      <c r="AL4" s="624" t="s">
        <v>227</v>
      </c>
      <c r="AM4" s="625"/>
      <c r="AN4" s="625"/>
      <c r="AO4" s="626"/>
      <c r="AP4" s="630" t="s">
        <v>229</v>
      </c>
      <c r="AQ4" s="630"/>
      <c r="AR4" s="630"/>
      <c r="AS4" s="630"/>
      <c r="AT4" s="630"/>
      <c r="AU4" s="630"/>
      <c r="AV4" s="630"/>
      <c r="AW4" s="630"/>
      <c r="AX4" s="630"/>
      <c r="AY4" s="630"/>
      <c r="AZ4" s="630"/>
      <c r="BA4" s="630"/>
      <c r="BB4" s="630"/>
      <c r="BC4" s="630"/>
      <c r="BD4" s="630"/>
      <c r="BE4" s="630"/>
      <c r="BF4" s="630"/>
      <c r="BG4" s="630" t="s">
        <v>230</v>
      </c>
      <c r="BH4" s="630"/>
      <c r="BI4" s="630"/>
      <c r="BJ4" s="630"/>
      <c r="BK4" s="630"/>
      <c r="BL4" s="630"/>
      <c r="BM4" s="630"/>
      <c r="BN4" s="630"/>
      <c r="BO4" s="630" t="s">
        <v>227</v>
      </c>
      <c r="BP4" s="630"/>
      <c r="BQ4" s="630"/>
      <c r="BR4" s="630"/>
      <c r="BS4" s="630" t="s">
        <v>231</v>
      </c>
      <c r="BT4" s="630"/>
      <c r="BU4" s="630"/>
      <c r="BV4" s="630"/>
      <c r="BW4" s="630"/>
      <c r="BX4" s="630"/>
      <c r="BY4" s="630"/>
      <c r="BZ4" s="630"/>
      <c r="CA4" s="630"/>
      <c r="CB4" s="630"/>
      <c r="CD4" s="627" t="s">
        <v>232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233</v>
      </c>
      <c r="C5" s="632"/>
      <c r="D5" s="632"/>
      <c r="E5" s="632"/>
      <c r="F5" s="632"/>
      <c r="G5" s="632"/>
      <c r="H5" s="632"/>
      <c r="I5" s="632"/>
      <c r="J5" s="632"/>
      <c r="K5" s="632"/>
      <c r="L5" s="632"/>
      <c r="M5" s="632"/>
      <c r="N5" s="632"/>
      <c r="O5" s="632"/>
      <c r="P5" s="632"/>
      <c r="Q5" s="633"/>
      <c r="R5" s="634">
        <v>1059130</v>
      </c>
      <c r="S5" s="635"/>
      <c r="T5" s="635"/>
      <c r="U5" s="635"/>
      <c r="V5" s="635"/>
      <c r="W5" s="635"/>
      <c r="X5" s="635"/>
      <c r="Y5" s="636"/>
      <c r="Z5" s="637">
        <v>4.5</v>
      </c>
      <c r="AA5" s="637"/>
      <c r="AB5" s="637"/>
      <c r="AC5" s="637"/>
      <c r="AD5" s="638">
        <v>1059130</v>
      </c>
      <c r="AE5" s="638"/>
      <c r="AF5" s="638"/>
      <c r="AG5" s="638"/>
      <c r="AH5" s="638"/>
      <c r="AI5" s="638"/>
      <c r="AJ5" s="638"/>
      <c r="AK5" s="638"/>
      <c r="AL5" s="639">
        <v>28.5</v>
      </c>
      <c r="AM5" s="640"/>
      <c r="AN5" s="640"/>
      <c r="AO5" s="641"/>
      <c r="AP5" s="631" t="s">
        <v>234</v>
      </c>
      <c r="AQ5" s="632"/>
      <c r="AR5" s="632"/>
      <c r="AS5" s="632"/>
      <c r="AT5" s="632"/>
      <c r="AU5" s="632"/>
      <c r="AV5" s="632"/>
      <c r="AW5" s="632"/>
      <c r="AX5" s="632"/>
      <c r="AY5" s="632"/>
      <c r="AZ5" s="632"/>
      <c r="BA5" s="632"/>
      <c r="BB5" s="632"/>
      <c r="BC5" s="632"/>
      <c r="BD5" s="632"/>
      <c r="BE5" s="632"/>
      <c r="BF5" s="633"/>
      <c r="BG5" s="645">
        <v>1059130</v>
      </c>
      <c r="BH5" s="646"/>
      <c r="BI5" s="646"/>
      <c r="BJ5" s="646"/>
      <c r="BK5" s="646"/>
      <c r="BL5" s="646"/>
      <c r="BM5" s="646"/>
      <c r="BN5" s="647"/>
      <c r="BO5" s="648">
        <v>100</v>
      </c>
      <c r="BP5" s="648"/>
      <c r="BQ5" s="648"/>
      <c r="BR5" s="648"/>
      <c r="BS5" s="649" t="s">
        <v>178</v>
      </c>
      <c r="BT5" s="649"/>
      <c r="BU5" s="649"/>
      <c r="BV5" s="649"/>
      <c r="BW5" s="649"/>
      <c r="BX5" s="649"/>
      <c r="BY5" s="649"/>
      <c r="BZ5" s="649"/>
      <c r="CA5" s="649"/>
      <c r="CB5" s="653"/>
      <c r="CD5" s="627" t="s">
        <v>229</v>
      </c>
      <c r="CE5" s="628"/>
      <c r="CF5" s="628"/>
      <c r="CG5" s="628"/>
      <c r="CH5" s="628"/>
      <c r="CI5" s="628"/>
      <c r="CJ5" s="628"/>
      <c r="CK5" s="628"/>
      <c r="CL5" s="628"/>
      <c r="CM5" s="628"/>
      <c r="CN5" s="628"/>
      <c r="CO5" s="628"/>
      <c r="CP5" s="628"/>
      <c r="CQ5" s="629"/>
      <c r="CR5" s="627" t="s">
        <v>235</v>
      </c>
      <c r="CS5" s="628"/>
      <c r="CT5" s="628"/>
      <c r="CU5" s="628"/>
      <c r="CV5" s="628"/>
      <c r="CW5" s="628"/>
      <c r="CX5" s="628"/>
      <c r="CY5" s="629"/>
      <c r="CZ5" s="627" t="s">
        <v>227</v>
      </c>
      <c r="DA5" s="628"/>
      <c r="DB5" s="628"/>
      <c r="DC5" s="629"/>
      <c r="DD5" s="627" t="s">
        <v>236</v>
      </c>
      <c r="DE5" s="628"/>
      <c r="DF5" s="628"/>
      <c r="DG5" s="628"/>
      <c r="DH5" s="628"/>
      <c r="DI5" s="628"/>
      <c r="DJ5" s="628"/>
      <c r="DK5" s="628"/>
      <c r="DL5" s="628"/>
      <c r="DM5" s="628"/>
      <c r="DN5" s="628"/>
      <c r="DO5" s="628"/>
      <c r="DP5" s="629"/>
      <c r="DQ5" s="627" t="s">
        <v>237</v>
      </c>
      <c r="DR5" s="628"/>
      <c r="DS5" s="628"/>
      <c r="DT5" s="628"/>
      <c r="DU5" s="628"/>
      <c r="DV5" s="628"/>
      <c r="DW5" s="628"/>
      <c r="DX5" s="628"/>
      <c r="DY5" s="628"/>
      <c r="DZ5" s="628"/>
      <c r="EA5" s="628"/>
      <c r="EB5" s="628"/>
      <c r="EC5" s="629"/>
    </row>
    <row r="6" spans="2:143" ht="11.25" customHeight="1" x14ac:dyDescent="0.15">
      <c r="B6" s="642" t="s">
        <v>238</v>
      </c>
      <c r="C6" s="643"/>
      <c r="D6" s="643"/>
      <c r="E6" s="643"/>
      <c r="F6" s="643"/>
      <c r="G6" s="643"/>
      <c r="H6" s="643"/>
      <c r="I6" s="643"/>
      <c r="J6" s="643"/>
      <c r="K6" s="643"/>
      <c r="L6" s="643"/>
      <c r="M6" s="643"/>
      <c r="N6" s="643"/>
      <c r="O6" s="643"/>
      <c r="P6" s="643"/>
      <c r="Q6" s="644"/>
      <c r="R6" s="645">
        <v>64909</v>
      </c>
      <c r="S6" s="646"/>
      <c r="T6" s="646"/>
      <c r="U6" s="646"/>
      <c r="V6" s="646"/>
      <c r="W6" s="646"/>
      <c r="X6" s="646"/>
      <c r="Y6" s="647"/>
      <c r="Z6" s="648">
        <v>0.3</v>
      </c>
      <c r="AA6" s="648"/>
      <c r="AB6" s="648"/>
      <c r="AC6" s="648"/>
      <c r="AD6" s="649">
        <v>64909</v>
      </c>
      <c r="AE6" s="649"/>
      <c r="AF6" s="649"/>
      <c r="AG6" s="649"/>
      <c r="AH6" s="649"/>
      <c r="AI6" s="649"/>
      <c r="AJ6" s="649"/>
      <c r="AK6" s="649"/>
      <c r="AL6" s="650">
        <v>1.7</v>
      </c>
      <c r="AM6" s="651"/>
      <c r="AN6" s="651"/>
      <c r="AO6" s="652"/>
      <c r="AP6" s="642" t="s">
        <v>239</v>
      </c>
      <c r="AQ6" s="643"/>
      <c r="AR6" s="643"/>
      <c r="AS6" s="643"/>
      <c r="AT6" s="643"/>
      <c r="AU6" s="643"/>
      <c r="AV6" s="643"/>
      <c r="AW6" s="643"/>
      <c r="AX6" s="643"/>
      <c r="AY6" s="643"/>
      <c r="AZ6" s="643"/>
      <c r="BA6" s="643"/>
      <c r="BB6" s="643"/>
      <c r="BC6" s="643"/>
      <c r="BD6" s="643"/>
      <c r="BE6" s="643"/>
      <c r="BF6" s="644"/>
      <c r="BG6" s="645">
        <v>1059130</v>
      </c>
      <c r="BH6" s="646"/>
      <c r="BI6" s="646"/>
      <c r="BJ6" s="646"/>
      <c r="BK6" s="646"/>
      <c r="BL6" s="646"/>
      <c r="BM6" s="646"/>
      <c r="BN6" s="647"/>
      <c r="BO6" s="648">
        <v>100</v>
      </c>
      <c r="BP6" s="648"/>
      <c r="BQ6" s="648"/>
      <c r="BR6" s="648"/>
      <c r="BS6" s="649" t="s">
        <v>178</v>
      </c>
      <c r="BT6" s="649"/>
      <c r="BU6" s="649"/>
      <c r="BV6" s="649"/>
      <c r="BW6" s="649"/>
      <c r="BX6" s="649"/>
      <c r="BY6" s="649"/>
      <c r="BZ6" s="649"/>
      <c r="CA6" s="649"/>
      <c r="CB6" s="653"/>
      <c r="CD6" s="656" t="s">
        <v>240</v>
      </c>
      <c r="CE6" s="657"/>
      <c r="CF6" s="657"/>
      <c r="CG6" s="657"/>
      <c r="CH6" s="657"/>
      <c r="CI6" s="657"/>
      <c r="CJ6" s="657"/>
      <c r="CK6" s="657"/>
      <c r="CL6" s="657"/>
      <c r="CM6" s="657"/>
      <c r="CN6" s="657"/>
      <c r="CO6" s="657"/>
      <c r="CP6" s="657"/>
      <c r="CQ6" s="658"/>
      <c r="CR6" s="645">
        <v>83161</v>
      </c>
      <c r="CS6" s="646"/>
      <c r="CT6" s="646"/>
      <c r="CU6" s="646"/>
      <c r="CV6" s="646"/>
      <c r="CW6" s="646"/>
      <c r="CX6" s="646"/>
      <c r="CY6" s="647"/>
      <c r="CZ6" s="639">
        <v>0.4</v>
      </c>
      <c r="DA6" s="640"/>
      <c r="DB6" s="640"/>
      <c r="DC6" s="659"/>
      <c r="DD6" s="654" t="s">
        <v>130</v>
      </c>
      <c r="DE6" s="646"/>
      <c r="DF6" s="646"/>
      <c r="DG6" s="646"/>
      <c r="DH6" s="646"/>
      <c r="DI6" s="646"/>
      <c r="DJ6" s="646"/>
      <c r="DK6" s="646"/>
      <c r="DL6" s="646"/>
      <c r="DM6" s="646"/>
      <c r="DN6" s="646"/>
      <c r="DO6" s="646"/>
      <c r="DP6" s="647"/>
      <c r="DQ6" s="654">
        <v>83161</v>
      </c>
      <c r="DR6" s="646"/>
      <c r="DS6" s="646"/>
      <c r="DT6" s="646"/>
      <c r="DU6" s="646"/>
      <c r="DV6" s="646"/>
      <c r="DW6" s="646"/>
      <c r="DX6" s="646"/>
      <c r="DY6" s="646"/>
      <c r="DZ6" s="646"/>
      <c r="EA6" s="646"/>
      <c r="EB6" s="646"/>
      <c r="EC6" s="655"/>
    </row>
    <row r="7" spans="2:143" ht="11.25" customHeight="1" x14ac:dyDescent="0.15">
      <c r="B7" s="642" t="s">
        <v>241</v>
      </c>
      <c r="C7" s="643"/>
      <c r="D7" s="643"/>
      <c r="E7" s="643"/>
      <c r="F7" s="643"/>
      <c r="G7" s="643"/>
      <c r="H7" s="643"/>
      <c r="I7" s="643"/>
      <c r="J7" s="643"/>
      <c r="K7" s="643"/>
      <c r="L7" s="643"/>
      <c r="M7" s="643"/>
      <c r="N7" s="643"/>
      <c r="O7" s="643"/>
      <c r="P7" s="643"/>
      <c r="Q7" s="644"/>
      <c r="R7" s="645">
        <v>665</v>
      </c>
      <c r="S7" s="646"/>
      <c r="T7" s="646"/>
      <c r="U7" s="646"/>
      <c r="V7" s="646"/>
      <c r="W7" s="646"/>
      <c r="X7" s="646"/>
      <c r="Y7" s="647"/>
      <c r="Z7" s="648">
        <v>0</v>
      </c>
      <c r="AA7" s="648"/>
      <c r="AB7" s="648"/>
      <c r="AC7" s="648"/>
      <c r="AD7" s="649">
        <v>665</v>
      </c>
      <c r="AE7" s="649"/>
      <c r="AF7" s="649"/>
      <c r="AG7" s="649"/>
      <c r="AH7" s="649"/>
      <c r="AI7" s="649"/>
      <c r="AJ7" s="649"/>
      <c r="AK7" s="649"/>
      <c r="AL7" s="650">
        <v>0</v>
      </c>
      <c r="AM7" s="651"/>
      <c r="AN7" s="651"/>
      <c r="AO7" s="652"/>
      <c r="AP7" s="642" t="s">
        <v>242</v>
      </c>
      <c r="AQ7" s="643"/>
      <c r="AR7" s="643"/>
      <c r="AS7" s="643"/>
      <c r="AT7" s="643"/>
      <c r="AU7" s="643"/>
      <c r="AV7" s="643"/>
      <c r="AW7" s="643"/>
      <c r="AX7" s="643"/>
      <c r="AY7" s="643"/>
      <c r="AZ7" s="643"/>
      <c r="BA7" s="643"/>
      <c r="BB7" s="643"/>
      <c r="BC7" s="643"/>
      <c r="BD7" s="643"/>
      <c r="BE7" s="643"/>
      <c r="BF7" s="644"/>
      <c r="BG7" s="645">
        <v>508927</v>
      </c>
      <c r="BH7" s="646"/>
      <c r="BI7" s="646"/>
      <c r="BJ7" s="646"/>
      <c r="BK7" s="646"/>
      <c r="BL7" s="646"/>
      <c r="BM7" s="646"/>
      <c r="BN7" s="647"/>
      <c r="BO7" s="648">
        <v>48.1</v>
      </c>
      <c r="BP7" s="648"/>
      <c r="BQ7" s="648"/>
      <c r="BR7" s="648"/>
      <c r="BS7" s="649" t="s">
        <v>130</v>
      </c>
      <c r="BT7" s="649"/>
      <c r="BU7" s="649"/>
      <c r="BV7" s="649"/>
      <c r="BW7" s="649"/>
      <c r="BX7" s="649"/>
      <c r="BY7" s="649"/>
      <c r="BZ7" s="649"/>
      <c r="CA7" s="649"/>
      <c r="CB7" s="653"/>
      <c r="CD7" s="660" t="s">
        <v>243</v>
      </c>
      <c r="CE7" s="661"/>
      <c r="CF7" s="661"/>
      <c r="CG7" s="661"/>
      <c r="CH7" s="661"/>
      <c r="CI7" s="661"/>
      <c r="CJ7" s="661"/>
      <c r="CK7" s="661"/>
      <c r="CL7" s="661"/>
      <c r="CM7" s="661"/>
      <c r="CN7" s="661"/>
      <c r="CO7" s="661"/>
      <c r="CP7" s="661"/>
      <c r="CQ7" s="662"/>
      <c r="CR7" s="645">
        <v>6042468</v>
      </c>
      <c r="CS7" s="646"/>
      <c r="CT7" s="646"/>
      <c r="CU7" s="646"/>
      <c r="CV7" s="646"/>
      <c r="CW7" s="646"/>
      <c r="CX7" s="646"/>
      <c r="CY7" s="647"/>
      <c r="CZ7" s="648">
        <v>28.5</v>
      </c>
      <c r="DA7" s="648"/>
      <c r="DB7" s="648"/>
      <c r="DC7" s="648"/>
      <c r="DD7" s="654">
        <v>154939</v>
      </c>
      <c r="DE7" s="646"/>
      <c r="DF7" s="646"/>
      <c r="DG7" s="646"/>
      <c r="DH7" s="646"/>
      <c r="DI7" s="646"/>
      <c r="DJ7" s="646"/>
      <c r="DK7" s="646"/>
      <c r="DL7" s="646"/>
      <c r="DM7" s="646"/>
      <c r="DN7" s="646"/>
      <c r="DO7" s="646"/>
      <c r="DP7" s="647"/>
      <c r="DQ7" s="654">
        <v>1469099</v>
      </c>
      <c r="DR7" s="646"/>
      <c r="DS7" s="646"/>
      <c r="DT7" s="646"/>
      <c r="DU7" s="646"/>
      <c r="DV7" s="646"/>
      <c r="DW7" s="646"/>
      <c r="DX7" s="646"/>
      <c r="DY7" s="646"/>
      <c r="DZ7" s="646"/>
      <c r="EA7" s="646"/>
      <c r="EB7" s="646"/>
      <c r="EC7" s="655"/>
    </row>
    <row r="8" spans="2:143" ht="11.25" customHeight="1" x14ac:dyDescent="0.15">
      <c r="B8" s="642" t="s">
        <v>244</v>
      </c>
      <c r="C8" s="643"/>
      <c r="D8" s="643"/>
      <c r="E8" s="643"/>
      <c r="F8" s="643"/>
      <c r="G8" s="643"/>
      <c r="H8" s="643"/>
      <c r="I8" s="643"/>
      <c r="J8" s="643"/>
      <c r="K8" s="643"/>
      <c r="L8" s="643"/>
      <c r="M8" s="643"/>
      <c r="N8" s="643"/>
      <c r="O8" s="643"/>
      <c r="P8" s="643"/>
      <c r="Q8" s="644"/>
      <c r="R8" s="645">
        <v>2257</v>
      </c>
      <c r="S8" s="646"/>
      <c r="T8" s="646"/>
      <c r="U8" s="646"/>
      <c r="V8" s="646"/>
      <c r="W8" s="646"/>
      <c r="X8" s="646"/>
      <c r="Y8" s="647"/>
      <c r="Z8" s="648">
        <v>0</v>
      </c>
      <c r="AA8" s="648"/>
      <c r="AB8" s="648"/>
      <c r="AC8" s="648"/>
      <c r="AD8" s="649">
        <v>2257</v>
      </c>
      <c r="AE8" s="649"/>
      <c r="AF8" s="649"/>
      <c r="AG8" s="649"/>
      <c r="AH8" s="649"/>
      <c r="AI8" s="649"/>
      <c r="AJ8" s="649"/>
      <c r="AK8" s="649"/>
      <c r="AL8" s="650">
        <v>0.1</v>
      </c>
      <c r="AM8" s="651"/>
      <c r="AN8" s="651"/>
      <c r="AO8" s="652"/>
      <c r="AP8" s="642" t="s">
        <v>245</v>
      </c>
      <c r="AQ8" s="643"/>
      <c r="AR8" s="643"/>
      <c r="AS8" s="643"/>
      <c r="AT8" s="643"/>
      <c r="AU8" s="643"/>
      <c r="AV8" s="643"/>
      <c r="AW8" s="643"/>
      <c r="AX8" s="643"/>
      <c r="AY8" s="643"/>
      <c r="AZ8" s="643"/>
      <c r="BA8" s="643"/>
      <c r="BB8" s="643"/>
      <c r="BC8" s="643"/>
      <c r="BD8" s="643"/>
      <c r="BE8" s="643"/>
      <c r="BF8" s="644"/>
      <c r="BG8" s="645">
        <v>20148</v>
      </c>
      <c r="BH8" s="646"/>
      <c r="BI8" s="646"/>
      <c r="BJ8" s="646"/>
      <c r="BK8" s="646"/>
      <c r="BL8" s="646"/>
      <c r="BM8" s="646"/>
      <c r="BN8" s="647"/>
      <c r="BO8" s="648">
        <v>1.9</v>
      </c>
      <c r="BP8" s="648"/>
      <c r="BQ8" s="648"/>
      <c r="BR8" s="648"/>
      <c r="BS8" s="654" t="s">
        <v>246</v>
      </c>
      <c r="BT8" s="646"/>
      <c r="BU8" s="646"/>
      <c r="BV8" s="646"/>
      <c r="BW8" s="646"/>
      <c r="BX8" s="646"/>
      <c r="BY8" s="646"/>
      <c r="BZ8" s="646"/>
      <c r="CA8" s="646"/>
      <c r="CB8" s="655"/>
      <c r="CD8" s="660" t="s">
        <v>247</v>
      </c>
      <c r="CE8" s="661"/>
      <c r="CF8" s="661"/>
      <c r="CG8" s="661"/>
      <c r="CH8" s="661"/>
      <c r="CI8" s="661"/>
      <c r="CJ8" s="661"/>
      <c r="CK8" s="661"/>
      <c r="CL8" s="661"/>
      <c r="CM8" s="661"/>
      <c r="CN8" s="661"/>
      <c r="CO8" s="661"/>
      <c r="CP8" s="661"/>
      <c r="CQ8" s="662"/>
      <c r="CR8" s="645">
        <v>2619017</v>
      </c>
      <c r="CS8" s="646"/>
      <c r="CT8" s="646"/>
      <c r="CU8" s="646"/>
      <c r="CV8" s="646"/>
      <c r="CW8" s="646"/>
      <c r="CX8" s="646"/>
      <c r="CY8" s="647"/>
      <c r="CZ8" s="648">
        <v>12.3</v>
      </c>
      <c r="DA8" s="648"/>
      <c r="DB8" s="648"/>
      <c r="DC8" s="648"/>
      <c r="DD8" s="654">
        <v>477149</v>
      </c>
      <c r="DE8" s="646"/>
      <c r="DF8" s="646"/>
      <c r="DG8" s="646"/>
      <c r="DH8" s="646"/>
      <c r="DI8" s="646"/>
      <c r="DJ8" s="646"/>
      <c r="DK8" s="646"/>
      <c r="DL8" s="646"/>
      <c r="DM8" s="646"/>
      <c r="DN8" s="646"/>
      <c r="DO8" s="646"/>
      <c r="DP8" s="647"/>
      <c r="DQ8" s="654">
        <v>922481</v>
      </c>
      <c r="DR8" s="646"/>
      <c r="DS8" s="646"/>
      <c r="DT8" s="646"/>
      <c r="DU8" s="646"/>
      <c r="DV8" s="646"/>
      <c r="DW8" s="646"/>
      <c r="DX8" s="646"/>
      <c r="DY8" s="646"/>
      <c r="DZ8" s="646"/>
      <c r="EA8" s="646"/>
      <c r="EB8" s="646"/>
      <c r="EC8" s="655"/>
    </row>
    <row r="9" spans="2:143" ht="11.25" customHeight="1" x14ac:dyDescent="0.15">
      <c r="B9" s="642" t="s">
        <v>248</v>
      </c>
      <c r="C9" s="643"/>
      <c r="D9" s="643"/>
      <c r="E9" s="643"/>
      <c r="F9" s="643"/>
      <c r="G9" s="643"/>
      <c r="H9" s="643"/>
      <c r="I9" s="643"/>
      <c r="J9" s="643"/>
      <c r="K9" s="643"/>
      <c r="L9" s="643"/>
      <c r="M9" s="643"/>
      <c r="N9" s="643"/>
      <c r="O9" s="643"/>
      <c r="P9" s="643"/>
      <c r="Q9" s="644"/>
      <c r="R9" s="645">
        <v>999</v>
      </c>
      <c r="S9" s="646"/>
      <c r="T9" s="646"/>
      <c r="U9" s="646"/>
      <c r="V9" s="646"/>
      <c r="W9" s="646"/>
      <c r="X9" s="646"/>
      <c r="Y9" s="647"/>
      <c r="Z9" s="648">
        <v>0</v>
      </c>
      <c r="AA9" s="648"/>
      <c r="AB9" s="648"/>
      <c r="AC9" s="648"/>
      <c r="AD9" s="649">
        <v>999</v>
      </c>
      <c r="AE9" s="649"/>
      <c r="AF9" s="649"/>
      <c r="AG9" s="649"/>
      <c r="AH9" s="649"/>
      <c r="AI9" s="649"/>
      <c r="AJ9" s="649"/>
      <c r="AK9" s="649"/>
      <c r="AL9" s="650">
        <v>0</v>
      </c>
      <c r="AM9" s="651"/>
      <c r="AN9" s="651"/>
      <c r="AO9" s="652"/>
      <c r="AP9" s="642" t="s">
        <v>249</v>
      </c>
      <c r="AQ9" s="643"/>
      <c r="AR9" s="643"/>
      <c r="AS9" s="643"/>
      <c r="AT9" s="643"/>
      <c r="AU9" s="643"/>
      <c r="AV9" s="643"/>
      <c r="AW9" s="643"/>
      <c r="AX9" s="643"/>
      <c r="AY9" s="643"/>
      <c r="AZ9" s="643"/>
      <c r="BA9" s="643"/>
      <c r="BB9" s="643"/>
      <c r="BC9" s="643"/>
      <c r="BD9" s="643"/>
      <c r="BE9" s="643"/>
      <c r="BF9" s="644"/>
      <c r="BG9" s="645">
        <v>423686</v>
      </c>
      <c r="BH9" s="646"/>
      <c r="BI9" s="646"/>
      <c r="BJ9" s="646"/>
      <c r="BK9" s="646"/>
      <c r="BL9" s="646"/>
      <c r="BM9" s="646"/>
      <c r="BN9" s="647"/>
      <c r="BO9" s="648">
        <v>40</v>
      </c>
      <c r="BP9" s="648"/>
      <c r="BQ9" s="648"/>
      <c r="BR9" s="648"/>
      <c r="BS9" s="654" t="s">
        <v>130</v>
      </c>
      <c r="BT9" s="646"/>
      <c r="BU9" s="646"/>
      <c r="BV9" s="646"/>
      <c r="BW9" s="646"/>
      <c r="BX9" s="646"/>
      <c r="BY9" s="646"/>
      <c r="BZ9" s="646"/>
      <c r="CA9" s="646"/>
      <c r="CB9" s="655"/>
      <c r="CD9" s="660" t="s">
        <v>250</v>
      </c>
      <c r="CE9" s="661"/>
      <c r="CF9" s="661"/>
      <c r="CG9" s="661"/>
      <c r="CH9" s="661"/>
      <c r="CI9" s="661"/>
      <c r="CJ9" s="661"/>
      <c r="CK9" s="661"/>
      <c r="CL9" s="661"/>
      <c r="CM9" s="661"/>
      <c r="CN9" s="661"/>
      <c r="CO9" s="661"/>
      <c r="CP9" s="661"/>
      <c r="CQ9" s="662"/>
      <c r="CR9" s="645">
        <v>1105596</v>
      </c>
      <c r="CS9" s="646"/>
      <c r="CT9" s="646"/>
      <c r="CU9" s="646"/>
      <c r="CV9" s="646"/>
      <c r="CW9" s="646"/>
      <c r="CX9" s="646"/>
      <c r="CY9" s="647"/>
      <c r="CZ9" s="648">
        <v>5.2</v>
      </c>
      <c r="DA9" s="648"/>
      <c r="DB9" s="648"/>
      <c r="DC9" s="648"/>
      <c r="DD9" s="654">
        <v>401145</v>
      </c>
      <c r="DE9" s="646"/>
      <c r="DF9" s="646"/>
      <c r="DG9" s="646"/>
      <c r="DH9" s="646"/>
      <c r="DI9" s="646"/>
      <c r="DJ9" s="646"/>
      <c r="DK9" s="646"/>
      <c r="DL9" s="646"/>
      <c r="DM9" s="646"/>
      <c r="DN9" s="646"/>
      <c r="DO9" s="646"/>
      <c r="DP9" s="647"/>
      <c r="DQ9" s="654">
        <v>780795</v>
      </c>
      <c r="DR9" s="646"/>
      <c r="DS9" s="646"/>
      <c r="DT9" s="646"/>
      <c r="DU9" s="646"/>
      <c r="DV9" s="646"/>
      <c r="DW9" s="646"/>
      <c r="DX9" s="646"/>
      <c r="DY9" s="646"/>
      <c r="DZ9" s="646"/>
      <c r="EA9" s="646"/>
      <c r="EB9" s="646"/>
      <c r="EC9" s="655"/>
    </row>
    <row r="10" spans="2:143" ht="11.25" customHeight="1" x14ac:dyDescent="0.15">
      <c r="B10" s="642" t="s">
        <v>251</v>
      </c>
      <c r="C10" s="643"/>
      <c r="D10" s="643"/>
      <c r="E10" s="643"/>
      <c r="F10" s="643"/>
      <c r="G10" s="643"/>
      <c r="H10" s="643"/>
      <c r="I10" s="643"/>
      <c r="J10" s="643"/>
      <c r="K10" s="643"/>
      <c r="L10" s="643"/>
      <c r="M10" s="643"/>
      <c r="N10" s="643"/>
      <c r="O10" s="643"/>
      <c r="P10" s="643"/>
      <c r="Q10" s="644"/>
      <c r="R10" s="645" t="s">
        <v>246</v>
      </c>
      <c r="S10" s="646"/>
      <c r="T10" s="646"/>
      <c r="U10" s="646"/>
      <c r="V10" s="646"/>
      <c r="W10" s="646"/>
      <c r="X10" s="646"/>
      <c r="Y10" s="647"/>
      <c r="Z10" s="648" t="s">
        <v>178</v>
      </c>
      <c r="AA10" s="648"/>
      <c r="AB10" s="648"/>
      <c r="AC10" s="648"/>
      <c r="AD10" s="649" t="s">
        <v>246</v>
      </c>
      <c r="AE10" s="649"/>
      <c r="AF10" s="649"/>
      <c r="AG10" s="649"/>
      <c r="AH10" s="649"/>
      <c r="AI10" s="649"/>
      <c r="AJ10" s="649"/>
      <c r="AK10" s="649"/>
      <c r="AL10" s="650" t="s">
        <v>130</v>
      </c>
      <c r="AM10" s="651"/>
      <c r="AN10" s="651"/>
      <c r="AO10" s="652"/>
      <c r="AP10" s="642" t="s">
        <v>252</v>
      </c>
      <c r="AQ10" s="643"/>
      <c r="AR10" s="643"/>
      <c r="AS10" s="643"/>
      <c r="AT10" s="643"/>
      <c r="AU10" s="643"/>
      <c r="AV10" s="643"/>
      <c r="AW10" s="643"/>
      <c r="AX10" s="643"/>
      <c r="AY10" s="643"/>
      <c r="AZ10" s="643"/>
      <c r="BA10" s="643"/>
      <c r="BB10" s="643"/>
      <c r="BC10" s="643"/>
      <c r="BD10" s="643"/>
      <c r="BE10" s="643"/>
      <c r="BF10" s="644"/>
      <c r="BG10" s="645">
        <v>29104</v>
      </c>
      <c r="BH10" s="646"/>
      <c r="BI10" s="646"/>
      <c r="BJ10" s="646"/>
      <c r="BK10" s="646"/>
      <c r="BL10" s="646"/>
      <c r="BM10" s="646"/>
      <c r="BN10" s="647"/>
      <c r="BO10" s="648">
        <v>2.7</v>
      </c>
      <c r="BP10" s="648"/>
      <c r="BQ10" s="648"/>
      <c r="BR10" s="648"/>
      <c r="BS10" s="654" t="s">
        <v>246</v>
      </c>
      <c r="BT10" s="646"/>
      <c r="BU10" s="646"/>
      <c r="BV10" s="646"/>
      <c r="BW10" s="646"/>
      <c r="BX10" s="646"/>
      <c r="BY10" s="646"/>
      <c r="BZ10" s="646"/>
      <c r="CA10" s="646"/>
      <c r="CB10" s="655"/>
      <c r="CD10" s="660" t="s">
        <v>253</v>
      </c>
      <c r="CE10" s="661"/>
      <c r="CF10" s="661"/>
      <c r="CG10" s="661"/>
      <c r="CH10" s="661"/>
      <c r="CI10" s="661"/>
      <c r="CJ10" s="661"/>
      <c r="CK10" s="661"/>
      <c r="CL10" s="661"/>
      <c r="CM10" s="661"/>
      <c r="CN10" s="661"/>
      <c r="CO10" s="661"/>
      <c r="CP10" s="661"/>
      <c r="CQ10" s="662"/>
      <c r="CR10" s="645">
        <v>11854</v>
      </c>
      <c r="CS10" s="646"/>
      <c r="CT10" s="646"/>
      <c r="CU10" s="646"/>
      <c r="CV10" s="646"/>
      <c r="CW10" s="646"/>
      <c r="CX10" s="646"/>
      <c r="CY10" s="647"/>
      <c r="CZ10" s="648">
        <v>0.1</v>
      </c>
      <c r="DA10" s="648"/>
      <c r="DB10" s="648"/>
      <c r="DC10" s="648"/>
      <c r="DD10" s="654" t="s">
        <v>246</v>
      </c>
      <c r="DE10" s="646"/>
      <c r="DF10" s="646"/>
      <c r="DG10" s="646"/>
      <c r="DH10" s="646"/>
      <c r="DI10" s="646"/>
      <c r="DJ10" s="646"/>
      <c r="DK10" s="646"/>
      <c r="DL10" s="646"/>
      <c r="DM10" s="646"/>
      <c r="DN10" s="646"/>
      <c r="DO10" s="646"/>
      <c r="DP10" s="647"/>
      <c r="DQ10" s="654">
        <v>5686</v>
      </c>
      <c r="DR10" s="646"/>
      <c r="DS10" s="646"/>
      <c r="DT10" s="646"/>
      <c r="DU10" s="646"/>
      <c r="DV10" s="646"/>
      <c r="DW10" s="646"/>
      <c r="DX10" s="646"/>
      <c r="DY10" s="646"/>
      <c r="DZ10" s="646"/>
      <c r="EA10" s="646"/>
      <c r="EB10" s="646"/>
      <c r="EC10" s="655"/>
    </row>
    <row r="11" spans="2:143" ht="11.25" customHeight="1" x14ac:dyDescent="0.15">
      <c r="B11" s="642" t="s">
        <v>254</v>
      </c>
      <c r="C11" s="643"/>
      <c r="D11" s="643"/>
      <c r="E11" s="643"/>
      <c r="F11" s="643"/>
      <c r="G11" s="643"/>
      <c r="H11" s="643"/>
      <c r="I11" s="643"/>
      <c r="J11" s="643"/>
      <c r="K11" s="643"/>
      <c r="L11" s="643"/>
      <c r="M11" s="643"/>
      <c r="N11" s="643"/>
      <c r="O11" s="643"/>
      <c r="P11" s="643"/>
      <c r="Q11" s="644"/>
      <c r="R11" s="645">
        <v>174725</v>
      </c>
      <c r="S11" s="646"/>
      <c r="T11" s="646"/>
      <c r="U11" s="646"/>
      <c r="V11" s="646"/>
      <c r="W11" s="646"/>
      <c r="X11" s="646"/>
      <c r="Y11" s="647"/>
      <c r="Z11" s="650">
        <v>0.7</v>
      </c>
      <c r="AA11" s="651"/>
      <c r="AB11" s="651"/>
      <c r="AC11" s="663"/>
      <c r="AD11" s="654">
        <v>174725</v>
      </c>
      <c r="AE11" s="646"/>
      <c r="AF11" s="646"/>
      <c r="AG11" s="646"/>
      <c r="AH11" s="646"/>
      <c r="AI11" s="646"/>
      <c r="AJ11" s="646"/>
      <c r="AK11" s="647"/>
      <c r="AL11" s="650">
        <v>4.7</v>
      </c>
      <c r="AM11" s="651"/>
      <c r="AN11" s="651"/>
      <c r="AO11" s="652"/>
      <c r="AP11" s="642" t="s">
        <v>255</v>
      </c>
      <c r="AQ11" s="643"/>
      <c r="AR11" s="643"/>
      <c r="AS11" s="643"/>
      <c r="AT11" s="643"/>
      <c r="AU11" s="643"/>
      <c r="AV11" s="643"/>
      <c r="AW11" s="643"/>
      <c r="AX11" s="643"/>
      <c r="AY11" s="643"/>
      <c r="AZ11" s="643"/>
      <c r="BA11" s="643"/>
      <c r="BB11" s="643"/>
      <c r="BC11" s="643"/>
      <c r="BD11" s="643"/>
      <c r="BE11" s="643"/>
      <c r="BF11" s="644"/>
      <c r="BG11" s="645">
        <v>35989</v>
      </c>
      <c r="BH11" s="646"/>
      <c r="BI11" s="646"/>
      <c r="BJ11" s="646"/>
      <c r="BK11" s="646"/>
      <c r="BL11" s="646"/>
      <c r="BM11" s="646"/>
      <c r="BN11" s="647"/>
      <c r="BO11" s="648">
        <v>3.4</v>
      </c>
      <c r="BP11" s="648"/>
      <c r="BQ11" s="648"/>
      <c r="BR11" s="648"/>
      <c r="BS11" s="654" t="s">
        <v>246</v>
      </c>
      <c r="BT11" s="646"/>
      <c r="BU11" s="646"/>
      <c r="BV11" s="646"/>
      <c r="BW11" s="646"/>
      <c r="BX11" s="646"/>
      <c r="BY11" s="646"/>
      <c r="BZ11" s="646"/>
      <c r="CA11" s="646"/>
      <c r="CB11" s="655"/>
      <c r="CD11" s="660" t="s">
        <v>256</v>
      </c>
      <c r="CE11" s="661"/>
      <c r="CF11" s="661"/>
      <c r="CG11" s="661"/>
      <c r="CH11" s="661"/>
      <c r="CI11" s="661"/>
      <c r="CJ11" s="661"/>
      <c r="CK11" s="661"/>
      <c r="CL11" s="661"/>
      <c r="CM11" s="661"/>
      <c r="CN11" s="661"/>
      <c r="CO11" s="661"/>
      <c r="CP11" s="661"/>
      <c r="CQ11" s="662"/>
      <c r="CR11" s="645">
        <v>1096526</v>
      </c>
      <c r="CS11" s="646"/>
      <c r="CT11" s="646"/>
      <c r="CU11" s="646"/>
      <c r="CV11" s="646"/>
      <c r="CW11" s="646"/>
      <c r="CX11" s="646"/>
      <c r="CY11" s="647"/>
      <c r="CZ11" s="648">
        <v>5.2</v>
      </c>
      <c r="DA11" s="648"/>
      <c r="DB11" s="648"/>
      <c r="DC11" s="648"/>
      <c r="DD11" s="654">
        <v>612411</v>
      </c>
      <c r="DE11" s="646"/>
      <c r="DF11" s="646"/>
      <c r="DG11" s="646"/>
      <c r="DH11" s="646"/>
      <c r="DI11" s="646"/>
      <c r="DJ11" s="646"/>
      <c r="DK11" s="646"/>
      <c r="DL11" s="646"/>
      <c r="DM11" s="646"/>
      <c r="DN11" s="646"/>
      <c r="DO11" s="646"/>
      <c r="DP11" s="647"/>
      <c r="DQ11" s="654">
        <v>479039</v>
      </c>
      <c r="DR11" s="646"/>
      <c r="DS11" s="646"/>
      <c r="DT11" s="646"/>
      <c r="DU11" s="646"/>
      <c r="DV11" s="646"/>
      <c r="DW11" s="646"/>
      <c r="DX11" s="646"/>
      <c r="DY11" s="646"/>
      <c r="DZ11" s="646"/>
      <c r="EA11" s="646"/>
      <c r="EB11" s="646"/>
      <c r="EC11" s="655"/>
    </row>
    <row r="12" spans="2:143" ht="11.25" customHeight="1" x14ac:dyDescent="0.15">
      <c r="B12" s="642" t="s">
        <v>257</v>
      </c>
      <c r="C12" s="643"/>
      <c r="D12" s="643"/>
      <c r="E12" s="643"/>
      <c r="F12" s="643"/>
      <c r="G12" s="643"/>
      <c r="H12" s="643"/>
      <c r="I12" s="643"/>
      <c r="J12" s="643"/>
      <c r="K12" s="643"/>
      <c r="L12" s="643"/>
      <c r="M12" s="643"/>
      <c r="N12" s="643"/>
      <c r="O12" s="643"/>
      <c r="P12" s="643"/>
      <c r="Q12" s="644"/>
      <c r="R12" s="645" t="s">
        <v>130</v>
      </c>
      <c r="S12" s="646"/>
      <c r="T12" s="646"/>
      <c r="U12" s="646"/>
      <c r="V12" s="646"/>
      <c r="W12" s="646"/>
      <c r="X12" s="646"/>
      <c r="Y12" s="647"/>
      <c r="Z12" s="648" t="s">
        <v>130</v>
      </c>
      <c r="AA12" s="648"/>
      <c r="AB12" s="648"/>
      <c r="AC12" s="648"/>
      <c r="AD12" s="649" t="s">
        <v>178</v>
      </c>
      <c r="AE12" s="649"/>
      <c r="AF12" s="649"/>
      <c r="AG12" s="649"/>
      <c r="AH12" s="649"/>
      <c r="AI12" s="649"/>
      <c r="AJ12" s="649"/>
      <c r="AK12" s="649"/>
      <c r="AL12" s="650" t="s">
        <v>246</v>
      </c>
      <c r="AM12" s="651"/>
      <c r="AN12" s="651"/>
      <c r="AO12" s="652"/>
      <c r="AP12" s="642" t="s">
        <v>258</v>
      </c>
      <c r="AQ12" s="643"/>
      <c r="AR12" s="643"/>
      <c r="AS12" s="643"/>
      <c r="AT12" s="643"/>
      <c r="AU12" s="643"/>
      <c r="AV12" s="643"/>
      <c r="AW12" s="643"/>
      <c r="AX12" s="643"/>
      <c r="AY12" s="643"/>
      <c r="AZ12" s="643"/>
      <c r="BA12" s="643"/>
      <c r="BB12" s="643"/>
      <c r="BC12" s="643"/>
      <c r="BD12" s="643"/>
      <c r="BE12" s="643"/>
      <c r="BF12" s="644"/>
      <c r="BG12" s="645">
        <v>376367</v>
      </c>
      <c r="BH12" s="646"/>
      <c r="BI12" s="646"/>
      <c r="BJ12" s="646"/>
      <c r="BK12" s="646"/>
      <c r="BL12" s="646"/>
      <c r="BM12" s="646"/>
      <c r="BN12" s="647"/>
      <c r="BO12" s="648">
        <v>35.5</v>
      </c>
      <c r="BP12" s="648"/>
      <c r="BQ12" s="648"/>
      <c r="BR12" s="648"/>
      <c r="BS12" s="654" t="s">
        <v>178</v>
      </c>
      <c r="BT12" s="646"/>
      <c r="BU12" s="646"/>
      <c r="BV12" s="646"/>
      <c r="BW12" s="646"/>
      <c r="BX12" s="646"/>
      <c r="BY12" s="646"/>
      <c r="BZ12" s="646"/>
      <c r="CA12" s="646"/>
      <c r="CB12" s="655"/>
      <c r="CD12" s="660" t="s">
        <v>259</v>
      </c>
      <c r="CE12" s="661"/>
      <c r="CF12" s="661"/>
      <c r="CG12" s="661"/>
      <c r="CH12" s="661"/>
      <c r="CI12" s="661"/>
      <c r="CJ12" s="661"/>
      <c r="CK12" s="661"/>
      <c r="CL12" s="661"/>
      <c r="CM12" s="661"/>
      <c r="CN12" s="661"/>
      <c r="CO12" s="661"/>
      <c r="CP12" s="661"/>
      <c r="CQ12" s="662"/>
      <c r="CR12" s="645">
        <v>255756</v>
      </c>
      <c r="CS12" s="646"/>
      <c r="CT12" s="646"/>
      <c r="CU12" s="646"/>
      <c r="CV12" s="646"/>
      <c r="CW12" s="646"/>
      <c r="CX12" s="646"/>
      <c r="CY12" s="647"/>
      <c r="CZ12" s="648">
        <v>1.2</v>
      </c>
      <c r="DA12" s="648"/>
      <c r="DB12" s="648"/>
      <c r="DC12" s="648"/>
      <c r="DD12" s="654">
        <v>64013</v>
      </c>
      <c r="DE12" s="646"/>
      <c r="DF12" s="646"/>
      <c r="DG12" s="646"/>
      <c r="DH12" s="646"/>
      <c r="DI12" s="646"/>
      <c r="DJ12" s="646"/>
      <c r="DK12" s="646"/>
      <c r="DL12" s="646"/>
      <c r="DM12" s="646"/>
      <c r="DN12" s="646"/>
      <c r="DO12" s="646"/>
      <c r="DP12" s="647"/>
      <c r="DQ12" s="654">
        <v>71693</v>
      </c>
      <c r="DR12" s="646"/>
      <c r="DS12" s="646"/>
      <c r="DT12" s="646"/>
      <c r="DU12" s="646"/>
      <c r="DV12" s="646"/>
      <c r="DW12" s="646"/>
      <c r="DX12" s="646"/>
      <c r="DY12" s="646"/>
      <c r="DZ12" s="646"/>
      <c r="EA12" s="646"/>
      <c r="EB12" s="646"/>
      <c r="EC12" s="655"/>
    </row>
    <row r="13" spans="2:143" ht="11.25" customHeight="1" x14ac:dyDescent="0.15">
      <c r="B13" s="642" t="s">
        <v>260</v>
      </c>
      <c r="C13" s="643"/>
      <c r="D13" s="643"/>
      <c r="E13" s="643"/>
      <c r="F13" s="643"/>
      <c r="G13" s="643"/>
      <c r="H13" s="643"/>
      <c r="I13" s="643"/>
      <c r="J13" s="643"/>
      <c r="K13" s="643"/>
      <c r="L13" s="643"/>
      <c r="M13" s="643"/>
      <c r="N13" s="643"/>
      <c r="O13" s="643"/>
      <c r="P13" s="643"/>
      <c r="Q13" s="644"/>
      <c r="R13" s="645" t="s">
        <v>246</v>
      </c>
      <c r="S13" s="646"/>
      <c r="T13" s="646"/>
      <c r="U13" s="646"/>
      <c r="V13" s="646"/>
      <c r="W13" s="646"/>
      <c r="X13" s="646"/>
      <c r="Y13" s="647"/>
      <c r="Z13" s="648" t="s">
        <v>246</v>
      </c>
      <c r="AA13" s="648"/>
      <c r="AB13" s="648"/>
      <c r="AC13" s="648"/>
      <c r="AD13" s="649" t="s">
        <v>130</v>
      </c>
      <c r="AE13" s="649"/>
      <c r="AF13" s="649"/>
      <c r="AG13" s="649"/>
      <c r="AH13" s="649"/>
      <c r="AI13" s="649"/>
      <c r="AJ13" s="649"/>
      <c r="AK13" s="649"/>
      <c r="AL13" s="650" t="s">
        <v>246</v>
      </c>
      <c r="AM13" s="651"/>
      <c r="AN13" s="651"/>
      <c r="AO13" s="652"/>
      <c r="AP13" s="642" t="s">
        <v>261</v>
      </c>
      <c r="AQ13" s="643"/>
      <c r="AR13" s="643"/>
      <c r="AS13" s="643"/>
      <c r="AT13" s="643"/>
      <c r="AU13" s="643"/>
      <c r="AV13" s="643"/>
      <c r="AW13" s="643"/>
      <c r="AX13" s="643"/>
      <c r="AY13" s="643"/>
      <c r="AZ13" s="643"/>
      <c r="BA13" s="643"/>
      <c r="BB13" s="643"/>
      <c r="BC13" s="643"/>
      <c r="BD13" s="643"/>
      <c r="BE13" s="643"/>
      <c r="BF13" s="644"/>
      <c r="BG13" s="645">
        <v>347230</v>
      </c>
      <c r="BH13" s="646"/>
      <c r="BI13" s="646"/>
      <c r="BJ13" s="646"/>
      <c r="BK13" s="646"/>
      <c r="BL13" s="646"/>
      <c r="BM13" s="646"/>
      <c r="BN13" s="647"/>
      <c r="BO13" s="648">
        <v>32.799999999999997</v>
      </c>
      <c r="BP13" s="648"/>
      <c r="BQ13" s="648"/>
      <c r="BR13" s="648"/>
      <c r="BS13" s="654" t="s">
        <v>178</v>
      </c>
      <c r="BT13" s="646"/>
      <c r="BU13" s="646"/>
      <c r="BV13" s="646"/>
      <c r="BW13" s="646"/>
      <c r="BX13" s="646"/>
      <c r="BY13" s="646"/>
      <c r="BZ13" s="646"/>
      <c r="CA13" s="646"/>
      <c r="CB13" s="655"/>
      <c r="CD13" s="660" t="s">
        <v>262</v>
      </c>
      <c r="CE13" s="661"/>
      <c r="CF13" s="661"/>
      <c r="CG13" s="661"/>
      <c r="CH13" s="661"/>
      <c r="CI13" s="661"/>
      <c r="CJ13" s="661"/>
      <c r="CK13" s="661"/>
      <c r="CL13" s="661"/>
      <c r="CM13" s="661"/>
      <c r="CN13" s="661"/>
      <c r="CO13" s="661"/>
      <c r="CP13" s="661"/>
      <c r="CQ13" s="662"/>
      <c r="CR13" s="645">
        <v>7311355</v>
      </c>
      <c r="CS13" s="646"/>
      <c r="CT13" s="646"/>
      <c r="CU13" s="646"/>
      <c r="CV13" s="646"/>
      <c r="CW13" s="646"/>
      <c r="CX13" s="646"/>
      <c r="CY13" s="647"/>
      <c r="CZ13" s="648">
        <v>34.4</v>
      </c>
      <c r="DA13" s="648"/>
      <c r="DB13" s="648"/>
      <c r="DC13" s="648"/>
      <c r="DD13" s="654">
        <v>5842148</v>
      </c>
      <c r="DE13" s="646"/>
      <c r="DF13" s="646"/>
      <c r="DG13" s="646"/>
      <c r="DH13" s="646"/>
      <c r="DI13" s="646"/>
      <c r="DJ13" s="646"/>
      <c r="DK13" s="646"/>
      <c r="DL13" s="646"/>
      <c r="DM13" s="646"/>
      <c r="DN13" s="646"/>
      <c r="DO13" s="646"/>
      <c r="DP13" s="647"/>
      <c r="DQ13" s="654">
        <v>1981717</v>
      </c>
      <c r="DR13" s="646"/>
      <c r="DS13" s="646"/>
      <c r="DT13" s="646"/>
      <c r="DU13" s="646"/>
      <c r="DV13" s="646"/>
      <c r="DW13" s="646"/>
      <c r="DX13" s="646"/>
      <c r="DY13" s="646"/>
      <c r="DZ13" s="646"/>
      <c r="EA13" s="646"/>
      <c r="EB13" s="646"/>
      <c r="EC13" s="655"/>
    </row>
    <row r="14" spans="2:143" ht="11.25" customHeight="1" x14ac:dyDescent="0.15">
      <c r="B14" s="642" t="s">
        <v>263</v>
      </c>
      <c r="C14" s="643"/>
      <c r="D14" s="643"/>
      <c r="E14" s="643"/>
      <c r="F14" s="643"/>
      <c r="G14" s="643"/>
      <c r="H14" s="643"/>
      <c r="I14" s="643"/>
      <c r="J14" s="643"/>
      <c r="K14" s="643"/>
      <c r="L14" s="643"/>
      <c r="M14" s="643"/>
      <c r="N14" s="643"/>
      <c r="O14" s="643"/>
      <c r="P14" s="643"/>
      <c r="Q14" s="644"/>
      <c r="R14" s="645">
        <v>5370</v>
      </c>
      <c r="S14" s="646"/>
      <c r="T14" s="646"/>
      <c r="U14" s="646"/>
      <c r="V14" s="646"/>
      <c r="W14" s="646"/>
      <c r="X14" s="646"/>
      <c r="Y14" s="647"/>
      <c r="Z14" s="648">
        <v>0</v>
      </c>
      <c r="AA14" s="648"/>
      <c r="AB14" s="648"/>
      <c r="AC14" s="648"/>
      <c r="AD14" s="649">
        <v>5370</v>
      </c>
      <c r="AE14" s="649"/>
      <c r="AF14" s="649"/>
      <c r="AG14" s="649"/>
      <c r="AH14" s="649"/>
      <c r="AI14" s="649"/>
      <c r="AJ14" s="649"/>
      <c r="AK14" s="649"/>
      <c r="AL14" s="650">
        <v>0.1</v>
      </c>
      <c r="AM14" s="651"/>
      <c r="AN14" s="651"/>
      <c r="AO14" s="652"/>
      <c r="AP14" s="642" t="s">
        <v>264</v>
      </c>
      <c r="AQ14" s="643"/>
      <c r="AR14" s="643"/>
      <c r="AS14" s="643"/>
      <c r="AT14" s="643"/>
      <c r="AU14" s="643"/>
      <c r="AV14" s="643"/>
      <c r="AW14" s="643"/>
      <c r="AX14" s="643"/>
      <c r="AY14" s="643"/>
      <c r="AZ14" s="643"/>
      <c r="BA14" s="643"/>
      <c r="BB14" s="643"/>
      <c r="BC14" s="643"/>
      <c r="BD14" s="643"/>
      <c r="BE14" s="643"/>
      <c r="BF14" s="644"/>
      <c r="BG14" s="645">
        <v>35945</v>
      </c>
      <c r="BH14" s="646"/>
      <c r="BI14" s="646"/>
      <c r="BJ14" s="646"/>
      <c r="BK14" s="646"/>
      <c r="BL14" s="646"/>
      <c r="BM14" s="646"/>
      <c r="BN14" s="647"/>
      <c r="BO14" s="648">
        <v>3.4</v>
      </c>
      <c r="BP14" s="648"/>
      <c r="BQ14" s="648"/>
      <c r="BR14" s="648"/>
      <c r="BS14" s="654" t="s">
        <v>130</v>
      </c>
      <c r="BT14" s="646"/>
      <c r="BU14" s="646"/>
      <c r="BV14" s="646"/>
      <c r="BW14" s="646"/>
      <c r="BX14" s="646"/>
      <c r="BY14" s="646"/>
      <c r="BZ14" s="646"/>
      <c r="CA14" s="646"/>
      <c r="CB14" s="655"/>
      <c r="CD14" s="660" t="s">
        <v>265</v>
      </c>
      <c r="CE14" s="661"/>
      <c r="CF14" s="661"/>
      <c r="CG14" s="661"/>
      <c r="CH14" s="661"/>
      <c r="CI14" s="661"/>
      <c r="CJ14" s="661"/>
      <c r="CK14" s="661"/>
      <c r="CL14" s="661"/>
      <c r="CM14" s="661"/>
      <c r="CN14" s="661"/>
      <c r="CO14" s="661"/>
      <c r="CP14" s="661"/>
      <c r="CQ14" s="662"/>
      <c r="CR14" s="645">
        <v>853261</v>
      </c>
      <c r="CS14" s="646"/>
      <c r="CT14" s="646"/>
      <c r="CU14" s="646"/>
      <c r="CV14" s="646"/>
      <c r="CW14" s="646"/>
      <c r="CX14" s="646"/>
      <c r="CY14" s="647"/>
      <c r="CZ14" s="648">
        <v>4</v>
      </c>
      <c r="DA14" s="648"/>
      <c r="DB14" s="648"/>
      <c r="DC14" s="648"/>
      <c r="DD14" s="654">
        <v>485659</v>
      </c>
      <c r="DE14" s="646"/>
      <c r="DF14" s="646"/>
      <c r="DG14" s="646"/>
      <c r="DH14" s="646"/>
      <c r="DI14" s="646"/>
      <c r="DJ14" s="646"/>
      <c r="DK14" s="646"/>
      <c r="DL14" s="646"/>
      <c r="DM14" s="646"/>
      <c r="DN14" s="646"/>
      <c r="DO14" s="646"/>
      <c r="DP14" s="647"/>
      <c r="DQ14" s="654">
        <v>535717</v>
      </c>
      <c r="DR14" s="646"/>
      <c r="DS14" s="646"/>
      <c r="DT14" s="646"/>
      <c r="DU14" s="646"/>
      <c r="DV14" s="646"/>
      <c r="DW14" s="646"/>
      <c r="DX14" s="646"/>
      <c r="DY14" s="646"/>
      <c r="DZ14" s="646"/>
      <c r="EA14" s="646"/>
      <c r="EB14" s="646"/>
      <c r="EC14" s="655"/>
    </row>
    <row r="15" spans="2:143" ht="11.25" customHeight="1" x14ac:dyDescent="0.15">
      <c r="B15" s="642" t="s">
        <v>266</v>
      </c>
      <c r="C15" s="643"/>
      <c r="D15" s="643"/>
      <c r="E15" s="643"/>
      <c r="F15" s="643"/>
      <c r="G15" s="643"/>
      <c r="H15" s="643"/>
      <c r="I15" s="643"/>
      <c r="J15" s="643"/>
      <c r="K15" s="643"/>
      <c r="L15" s="643"/>
      <c r="M15" s="643"/>
      <c r="N15" s="643"/>
      <c r="O15" s="643"/>
      <c r="P15" s="643"/>
      <c r="Q15" s="644"/>
      <c r="R15" s="645" t="s">
        <v>246</v>
      </c>
      <c r="S15" s="646"/>
      <c r="T15" s="646"/>
      <c r="U15" s="646"/>
      <c r="V15" s="646"/>
      <c r="W15" s="646"/>
      <c r="X15" s="646"/>
      <c r="Y15" s="647"/>
      <c r="Z15" s="648" t="s">
        <v>246</v>
      </c>
      <c r="AA15" s="648"/>
      <c r="AB15" s="648"/>
      <c r="AC15" s="648"/>
      <c r="AD15" s="649" t="s">
        <v>130</v>
      </c>
      <c r="AE15" s="649"/>
      <c r="AF15" s="649"/>
      <c r="AG15" s="649"/>
      <c r="AH15" s="649"/>
      <c r="AI15" s="649"/>
      <c r="AJ15" s="649"/>
      <c r="AK15" s="649"/>
      <c r="AL15" s="650" t="s">
        <v>178</v>
      </c>
      <c r="AM15" s="651"/>
      <c r="AN15" s="651"/>
      <c r="AO15" s="652"/>
      <c r="AP15" s="642" t="s">
        <v>267</v>
      </c>
      <c r="AQ15" s="643"/>
      <c r="AR15" s="643"/>
      <c r="AS15" s="643"/>
      <c r="AT15" s="643"/>
      <c r="AU15" s="643"/>
      <c r="AV15" s="643"/>
      <c r="AW15" s="643"/>
      <c r="AX15" s="643"/>
      <c r="AY15" s="643"/>
      <c r="AZ15" s="643"/>
      <c r="BA15" s="643"/>
      <c r="BB15" s="643"/>
      <c r="BC15" s="643"/>
      <c r="BD15" s="643"/>
      <c r="BE15" s="643"/>
      <c r="BF15" s="644"/>
      <c r="BG15" s="645">
        <v>137614</v>
      </c>
      <c r="BH15" s="646"/>
      <c r="BI15" s="646"/>
      <c r="BJ15" s="646"/>
      <c r="BK15" s="646"/>
      <c r="BL15" s="646"/>
      <c r="BM15" s="646"/>
      <c r="BN15" s="647"/>
      <c r="BO15" s="648">
        <v>13</v>
      </c>
      <c r="BP15" s="648"/>
      <c r="BQ15" s="648"/>
      <c r="BR15" s="648"/>
      <c r="BS15" s="654" t="s">
        <v>246</v>
      </c>
      <c r="BT15" s="646"/>
      <c r="BU15" s="646"/>
      <c r="BV15" s="646"/>
      <c r="BW15" s="646"/>
      <c r="BX15" s="646"/>
      <c r="BY15" s="646"/>
      <c r="BZ15" s="646"/>
      <c r="CA15" s="646"/>
      <c r="CB15" s="655"/>
      <c r="CD15" s="660" t="s">
        <v>268</v>
      </c>
      <c r="CE15" s="661"/>
      <c r="CF15" s="661"/>
      <c r="CG15" s="661"/>
      <c r="CH15" s="661"/>
      <c r="CI15" s="661"/>
      <c r="CJ15" s="661"/>
      <c r="CK15" s="661"/>
      <c r="CL15" s="661"/>
      <c r="CM15" s="661"/>
      <c r="CN15" s="661"/>
      <c r="CO15" s="661"/>
      <c r="CP15" s="661"/>
      <c r="CQ15" s="662"/>
      <c r="CR15" s="645">
        <v>698117</v>
      </c>
      <c r="CS15" s="646"/>
      <c r="CT15" s="646"/>
      <c r="CU15" s="646"/>
      <c r="CV15" s="646"/>
      <c r="CW15" s="646"/>
      <c r="CX15" s="646"/>
      <c r="CY15" s="647"/>
      <c r="CZ15" s="648">
        <v>3.3</v>
      </c>
      <c r="DA15" s="648"/>
      <c r="DB15" s="648"/>
      <c r="DC15" s="648"/>
      <c r="DD15" s="654">
        <v>80056</v>
      </c>
      <c r="DE15" s="646"/>
      <c r="DF15" s="646"/>
      <c r="DG15" s="646"/>
      <c r="DH15" s="646"/>
      <c r="DI15" s="646"/>
      <c r="DJ15" s="646"/>
      <c r="DK15" s="646"/>
      <c r="DL15" s="646"/>
      <c r="DM15" s="646"/>
      <c r="DN15" s="646"/>
      <c r="DO15" s="646"/>
      <c r="DP15" s="647"/>
      <c r="DQ15" s="654">
        <v>455415</v>
      </c>
      <c r="DR15" s="646"/>
      <c r="DS15" s="646"/>
      <c r="DT15" s="646"/>
      <c r="DU15" s="646"/>
      <c r="DV15" s="646"/>
      <c r="DW15" s="646"/>
      <c r="DX15" s="646"/>
      <c r="DY15" s="646"/>
      <c r="DZ15" s="646"/>
      <c r="EA15" s="646"/>
      <c r="EB15" s="646"/>
      <c r="EC15" s="655"/>
    </row>
    <row r="16" spans="2:143" ht="11.25" customHeight="1" x14ac:dyDescent="0.15">
      <c r="B16" s="642" t="s">
        <v>269</v>
      </c>
      <c r="C16" s="643"/>
      <c r="D16" s="643"/>
      <c r="E16" s="643"/>
      <c r="F16" s="643"/>
      <c r="G16" s="643"/>
      <c r="H16" s="643"/>
      <c r="I16" s="643"/>
      <c r="J16" s="643"/>
      <c r="K16" s="643"/>
      <c r="L16" s="643"/>
      <c r="M16" s="643"/>
      <c r="N16" s="643"/>
      <c r="O16" s="643"/>
      <c r="P16" s="643"/>
      <c r="Q16" s="644"/>
      <c r="R16" s="645">
        <v>1319</v>
      </c>
      <c r="S16" s="646"/>
      <c r="T16" s="646"/>
      <c r="U16" s="646"/>
      <c r="V16" s="646"/>
      <c r="W16" s="646"/>
      <c r="X16" s="646"/>
      <c r="Y16" s="647"/>
      <c r="Z16" s="648">
        <v>0</v>
      </c>
      <c r="AA16" s="648"/>
      <c r="AB16" s="648"/>
      <c r="AC16" s="648"/>
      <c r="AD16" s="649">
        <v>1319</v>
      </c>
      <c r="AE16" s="649"/>
      <c r="AF16" s="649"/>
      <c r="AG16" s="649"/>
      <c r="AH16" s="649"/>
      <c r="AI16" s="649"/>
      <c r="AJ16" s="649"/>
      <c r="AK16" s="649"/>
      <c r="AL16" s="650">
        <v>0</v>
      </c>
      <c r="AM16" s="651"/>
      <c r="AN16" s="651"/>
      <c r="AO16" s="652"/>
      <c r="AP16" s="642" t="s">
        <v>270</v>
      </c>
      <c r="AQ16" s="643"/>
      <c r="AR16" s="643"/>
      <c r="AS16" s="643"/>
      <c r="AT16" s="643"/>
      <c r="AU16" s="643"/>
      <c r="AV16" s="643"/>
      <c r="AW16" s="643"/>
      <c r="AX16" s="643"/>
      <c r="AY16" s="643"/>
      <c r="AZ16" s="643"/>
      <c r="BA16" s="643"/>
      <c r="BB16" s="643"/>
      <c r="BC16" s="643"/>
      <c r="BD16" s="643"/>
      <c r="BE16" s="643"/>
      <c r="BF16" s="644"/>
      <c r="BG16" s="645">
        <v>277</v>
      </c>
      <c r="BH16" s="646"/>
      <c r="BI16" s="646"/>
      <c r="BJ16" s="646"/>
      <c r="BK16" s="646"/>
      <c r="BL16" s="646"/>
      <c r="BM16" s="646"/>
      <c r="BN16" s="647"/>
      <c r="BO16" s="648">
        <v>0</v>
      </c>
      <c r="BP16" s="648"/>
      <c r="BQ16" s="648"/>
      <c r="BR16" s="648"/>
      <c r="BS16" s="654" t="s">
        <v>246</v>
      </c>
      <c r="BT16" s="646"/>
      <c r="BU16" s="646"/>
      <c r="BV16" s="646"/>
      <c r="BW16" s="646"/>
      <c r="BX16" s="646"/>
      <c r="BY16" s="646"/>
      <c r="BZ16" s="646"/>
      <c r="CA16" s="646"/>
      <c r="CB16" s="655"/>
      <c r="CD16" s="660" t="s">
        <v>271</v>
      </c>
      <c r="CE16" s="661"/>
      <c r="CF16" s="661"/>
      <c r="CG16" s="661"/>
      <c r="CH16" s="661"/>
      <c r="CI16" s="661"/>
      <c r="CJ16" s="661"/>
      <c r="CK16" s="661"/>
      <c r="CL16" s="661"/>
      <c r="CM16" s="661"/>
      <c r="CN16" s="661"/>
      <c r="CO16" s="661"/>
      <c r="CP16" s="661"/>
      <c r="CQ16" s="662"/>
      <c r="CR16" s="645">
        <v>558741</v>
      </c>
      <c r="CS16" s="646"/>
      <c r="CT16" s="646"/>
      <c r="CU16" s="646"/>
      <c r="CV16" s="646"/>
      <c r="CW16" s="646"/>
      <c r="CX16" s="646"/>
      <c r="CY16" s="647"/>
      <c r="CZ16" s="648">
        <v>2.6</v>
      </c>
      <c r="DA16" s="648"/>
      <c r="DB16" s="648"/>
      <c r="DC16" s="648"/>
      <c r="DD16" s="654" t="s">
        <v>130</v>
      </c>
      <c r="DE16" s="646"/>
      <c r="DF16" s="646"/>
      <c r="DG16" s="646"/>
      <c r="DH16" s="646"/>
      <c r="DI16" s="646"/>
      <c r="DJ16" s="646"/>
      <c r="DK16" s="646"/>
      <c r="DL16" s="646"/>
      <c r="DM16" s="646"/>
      <c r="DN16" s="646"/>
      <c r="DO16" s="646"/>
      <c r="DP16" s="647"/>
      <c r="DQ16" s="654">
        <v>124742</v>
      </c>
      <c r="DR16" s="646"/>
      <c r="DS16" s="646"/>
      <c r="DT16" s="646"/>
      <c r="DU16" s="646"/>
      <c r="DV16" s="646"/>
      <c r="DW16" s="646"/>
      <c r="DX16" s="646"/>
      <c r="DY16" s="646"/>
      <c r="DZ16" s="646"/>
      <c r="EA16" s="646"/>
      <c r="EB16" s="646"/>
      <c r="EC16" s="655"/>
    </row>
    <row r="17" spans="2:133" ht="11.25" customHeight="1" x14ac:dyDescent="0.15">
      <c r="B17" s="642" t="s">
        <v>272</v>
      </c>
      <c r="C17" s="643"/>
      <c r="D17" s="643"/>
      <c r="E17" s="643"/>
      <c r="F17" s="643"/>
      <c r="G17" s="643"/>
      <c r="H17" s="643"/>
      <c r="I17" s="643"/>
      <c r="J17" s="643"/>
      <c r="K17" s="643"/>
      <c r="L17" s="643"/>
      <c r="M17" s="643"/>
      <c r="N17" s="643"/>
      <c r="O17" s="643"/>
      <c r="P17" s="643"/>
      <c r="Q17" s="644"/>
      <c r="R17" s="645">
        <v>20004</v>
      </c>
      <c r="S17" s="646"/>
      <c r="T17" s="646"/>
      <c r="U17" s="646"/>
      <c r="V17" s="646"/>
      <c r="W17" s="646"/>
      <c r="X17" s="646"/>
      <c r="Y17" s="647"/>
      <c r="Z17" s="648">
        <v>0.1</v>
      </c>
      <c r="AA17" s="648"/>
      <c r="AB17" s="648"/>
      <c r="AC17" s="648"/>
      <c r="AD17" s="649">
        <v>20004</v>
      </c>
      <c r="AE17" s="649"/>
      <c r="AF17" s="649"/>
      <c r="AG17" s="649"/>
      <c r="AH17" s="649"/>
      <c r="AI17" s="649"/>
      <c r="AJ17" s="649"/>
      <c r="AK17" s="649"/>
      <c r="AL17" s="650">
        <v>0.5</v>
      </c>
      <c r="AM17" s="651"/>
      <c r="AN17" s="651"/>
      <c r="AO17" s="652"/>
      <c r="AP17" s="642" t="s">
        <v>273</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246</v>
      </c>
      <c r="BP17" s="648"/>
      <c r="BQ17" s="648"/>
      <c r="BR17" s="648"/>
      <c r="BS17" s="654" t="s">
        <v>178</v>
      </c>
      <c r="BT17" s="646"/>
      <c r="BU17" s="646"/>
      <c r="BV17" s="646"/>
      <c r="BW17" s="646"/>
      <c r="BX17" s="646"/>
      <c r="BY17" s="646"/>
      <c r="BZ17" s="646"/>
      <c r="CA17" s="646"/>
      <c r="CB17" s="655"/>
      <c r="CD17" s="660" t="s">
        <v>274</v>
      </c>
      <c r="CE17" s="661"/>
      <c r="CF17" s="661"/>
      <c r="CG17" s="661"/>
      <c r="CH17" s="661"/>
      <c r="CI17" s="661"/>
      <c r="CJ17" s="661"/>
      <c r="CK17" s="661"/>
      <c r="CL17" s="661"/>
      <c r="CM17" s="661"/>
      <c r="CN17" s="661"/>
      <c r="CO17" s="661"/>
      <c r="CP17" s="661"/>
      <c r="CQ17" s="662"/>
      <c r="CR17" s="645">
        <v>593776</v>
      </c>
      <c r="CS17" s="646"/>
      <c r="CT17" s="646"/>
      <c r="CU17" s="646"/>
      <c r="CV17" s="646"/>
      <c r="CW17" s="646"/>
      <c r="CX17" s="646"/>
      <c r="CY17" s="647"/>
      <c r="CZ17" s="648">
        <v>2.8</v>
      </c>
      <c r="DA17" s="648"/>
      <c r="DB17" s="648"/>
      <c r="DC17" s="648"/>
      <c r="DD17" s="654" t="s">
        <v>246</v>
      </c>
      <c r="DE17" s="646"/>
      <c r="DF17" s="646"/>
      <c r="DG17" s="646"/>
      <c r="DH17" s="646"/>
      <c r="DI17" s="646"/>
      <c r="DJ17" s="646"/>
      <c r="DK17" s="646"/>
      <c r="DL17" s="646"/>
      <c r="DM17" s="646"/>
      <c r="DN17" s="646"/>
      <c r="DO17" s="646"/>
      <c r="DP17" s="647"/>
      <c r="DQ17" s="654">
        <v>593776</v>
      </c>
      <c r="DR17" s="646"/>
      <c r="DS17" s="646"/>
      <c r="DT17" s="646"/>
      <c r="DU17" s="646"/>
      <c r="DV17" s="646"/>
      <c r="DW17" s="646"/>
      <c r="DX17" s="646"/>
      <c r="DY17" s="646"/>
      <c r="DZ17" s="646"/>
      <c r="EA17" s="646"/>
      <c r="EB17" s="646"/>
      <c r="EC17" s="655"/>
    </row>
    <row r="18" spans="2:133" ht="11.25" customHeight="1" x14ac:dyDescent="0.15">
      <c r="B18" s="642" t="s">
        <v>275</v>
      </c>
      <c r="C18" s="643"/>
      <c r="D18" s="643"/>
      <c r="E18" s="643"/>
      <c r="F18" s="643"/>
      <c r="G18" s="643"/>
      <c r="H18" s="643"/>
      <c r="I18" s="643"/>
      <c r="J18" s="643"/>
      <c r="K18" s="643"/>
      <c r="L18" s="643"/>
      <c r="M18" s="643"/>
      <c r="N18" s="643"/>
      <c r="O18" s="643"/>
      <c r="P18" s="643"/>
      <c r="Q18" s="644"/>
      <c r="R18" s="645">
        <v>10775</v>
      </c>
      <c r="S18" s="646"/>
      <c r="T18" s="646"/>
      <c r="U18" s="646"/>
      <c r="V18" s="646"/>
      <c r="W18" s="646"/>
      <c r="X18" s="646"/>
      <c r="Y18" s="647"/>
      <c r="Z18" s="648">
        <v>0</v>
      </c>
      <c r="AA18" s="648"/>
      <c r="AB18" s="648"/>
      <c r="AC18" s="648"/>
      <c r="AD18" s="649">
        <v>10775</v>
      </c>
      <c r="AE18" s="649"/>
      <c r="AF18" s="649"/>
      <c r="AG18" s="649"/>
      <c r="AH18" s="649"/>
      <c r="AI18" s="649"/>
      <c r="AJ18" s="649"/>
      <c r="AK18" s="649"/>
      <c r="AL18" s="650">
        <v>0.3</v>
      </c>
      <c r="AM18" s="651"/>
      <c r="AN18" s="651"/>
      <c r="AO18" s="652"/>
      <c r="AP18" s="642" t="s">
        <v>276</v>
      </c>
      <c r="AQ18" s="643"/>
      <c r="AR18" s="643"/>
      <c r="AS18" s="643"/>
      <c r="AT18" s="643"/>
      <c r="AU18" s="643"/>
      <c r="AV18" s="643"/>
      <c r="AW18" s="643"/>
      <c r="AX18" s="643"/>
      <c r="AY18" s="643"/>
      <c r="AZ18" s="643"/>
      <c r="BA18" s="643"/>
      <c r="BB18" s="643"/>
      <c r="BC18" s="643"/>
      <c r="BD18" s="643"/>
      <c r="BE18" s="643"/>
      <c r="BF18" s="644"/>
      <c r="BG18" s="645" t="s">
        <v>246</v>
      </c>
      <c r="BH18" s="646"/>
      <c r="BI18" s="646"/>
      <c r="BJ18" s="646"/>
      <c r="BK18" s="646"/>
      <c r="BL18" s="646"/>
      <c r="BM18" s="646"/>
      <c r="BN18" s="647"/>
      <c r="BO18" s="648" t="s">
        <v>178</v>
      </c>
      <c r="BP18" s="648"/>
      <c r="BQ18" s="648"/>
      <c r="BR18" s="648"/>
      <c r="BS18" s="654" t="s">
        <v>130</v>
      </c>
      <c r="BT18" s="646"/>
      <c r="BU18" s="646"/>
      <c r="BV18" s="646"/>
      <c r="BW18" s="646"/>
      <c r="BX18" s="646"/>
      <c r="BY18" s="646"/>
      <c r="BZ18" s="646"/>
      <c r="CA18" s="646"/>
      <c r="CB18" s="655"/>
      <c r="CD18" s="660" t="s">
        <v>277</v>
      </c>
      <c r="CE18" s="661"/>
      <c r="CF18" s="661"/>
      <c r="CG18" s="661"/>
      <c r="CH18" s="661"/>
      <c r="CI18" s="661"/>
      <c r="CJ18" s="661"/>
      <c r="CK18" s="661"/>
      <c r="CL18" s="661"/>
      <c r="CM18" s="661"/>
      <c r="CN18" s="661"/>
      <c r="CO18" s="661"/>
      <c r="CP18" s="661"/>
      <c r="CQ18" s="662"/>
      <c r="CR18" s="645" t="s">
        <v>130</v>
      </c>
      <c r="CS18" s="646"/>
      <c r="CT18" s="646"/>
      <c r="CU18" s="646"/>
      <c r="CV18" s="646"/>
      <c r="CW18" s="646"/>
      <c r="CX18" s="646"/>
      <c r="CY18" s="647"/>
      <c r="CZ18" s="648" t="s">
        <v>130</v>
      </c>
      <c r="DA18" s="648"/>
      <c r="DB18" s="648"/>
      <c r="DC18" s="648"/>
      <c r="DD18" s="654" t="s">
        <v>130</v>
      </c>
      <c r="DE18" s="646"/>
      <c r="DF18" s="646"/>
      <c r="DG18" s="646"/>
      <c r="DH18" s="646"/>
      <c r="DI18" s="646"/>
      <c r="DJ18" s="646"/>
      <c r="DK18" s="646"/>
      <c r="DL18" s="646"/>
      <c r="DM18" s="646"/>
      <c r="DN18" s="646"/>
      <c r="DO18" s="646"/>
      <c r="DP18" s="647"/>
      <c r="DQ18" s="654" t="s">
        <v>246</v>
      </c>
      <c r="DR18" s="646"/>
      <c r="DS18" s="646"/>
      <c r="DT18" s="646"/>
      <c r="DU18" s="646"/>
      <c r="DV18" s="646"/>
      <c r="DW18" s="646"/>
      <c r="DX18" s="646"/>
      <c r="DY18" s="646"/>
      <c r="DZ18" s="646"/>
      <c r="EA18" s="646"/>
      <c r="EB18" s="646"/>
      <c r="EC18" s="655"/>
    </row>
    <row r="19" spans="2:133" ht="11.25" customHeight="1" x14ac:dyDescent="0.15">
      <c r="B19" s="642" t="s">
        <v>278</v>
      </c>
      <c r="C19" s="643"/>
      <c r="D19" s="643"/>
      <c r="E19" s="643"/>
      <c r="F19" s="643"/>
      <c r="G19" s="643"/>
      <c r="H19" s="643"/>
      <c r="I19" s="643"/>
      <c r="J19" s="643"/>
      <c r="K19" s="643"/>
      <c r="L19" s="643"/>
      <c r="M19" s="643"/>
      <c r="N19" s="643"/>
      <c r="O19" s="643"/>
      <c r="P19" s="643"/>
      <c r="Q19" s="644"/>
      <c r="R19" s="645">
        <v>688</v>
      </c>
      <c r="S19" s="646"/>
      <c r="T19" s="646"/>
      <c r="U19" s="646"/>
      <c r="V19" s="646"/>
      <c r="W19" s="646"/>
      <c r="X19" s="646"/>
      <c r="Y19" s="647"/>
      <c r="Z19" s="648">
        <v>0</v>
      </c>
      <c r="AA19" s="648"/>
      <c r="AB19" s="648"/>
      <c r="AC19" s="648"/>
      <c r="AD19" s="649">
        <v>688</v>
      </c>
      <c r="AE19" s="649"/>
      <c r="AF19" s="649"/>
      <c r="AG19" s="649"/>
      <c r="AH19" s="649"/>
      <c r="AI19" s="649"/>
      <c r="AJ19" s="649"/>
      <c r="AK19" s="649"/>
      <c r="AL19" s="650">
        <v>0</v>
      </c>
      <c r="AM19" s="651"/>
      <c r="AN19" s="651"/>
      <c r="AO19" s="652"/>
      <c r="AP19" s="642" t="s">
        <v>279</v>
      </c>
      <c r="AQ19" s="643"/>
      <c r="AR19" s="643"/>
      <c r="AS19" s="643"/>
      <c r="AT19" s="643"/>
      <c r="AU19" s="643"/>
      <c r="AV19" s="643"/>
      <c r="AW19" s="643"/>
      <c r="AX19" s="643"/>
      <c r="AY19" s="643"/>
      <c r="AZ19" s="643"/>
      <c r="BA19" s="643"/>
      <c r="BB19" s="643"/>
      <c r="BC19" s="643"/>
      <c r="BD19" s="643"/>
      <c r="BE19" s="643"/>
      <c r="BF19" s="644"/>
      <c r="BG19" s="645" t="s">
        <v>246</v>
      </c>
      <c r="BH19" s="646"/>
      <c r="BI19" s="646"/>
      <c r="BJ19" s="646"/>
      <c r="BK19" s="646"/>
      <c r="BL19" s="646"/>
      <c r="BM19" s="646"/>
      <c r="BN19" s="647"/>
      <c r="BO19" s="648" t="s">
        <v>130</v>
      </c>
      <c r="BP19" s="648"/>
      <c r="BQ19" s="648"/>
      <c r="BR19" s="648"/>
      <c r="BS19" s="654" t="s">
        <v>130</v>
      </c>
      <c r="BT19" s="646"/>
      <c r="BU19" s="646"/>
      <c r="BV19" s="646"/>
      <c r="BW19" s="646"/>
      <c r="BX19" s="646"/>
      <c r="BY19" s="646"/>
      <c r="BZ19" s="646"/>
      <c r="CA19" s="646"/>
      <c r="CB19" s="655"/>
      <c r="CD19" s="660" t="s">
        <v>280</v>
      </c>
      <c r="CE19" s="661"/>
      <c r="CF19" s="661"/>
      <c r="CG19" s="661"/>
      <c r="CH19" s="661"/>
      <c r="CI19" s="661"/>
      <c r="CJ19" s="661"/>
      <c r="CK19" s="661"/>
      <c r="CL19" s="661"/>
      <c r="CM19" s="661"/>
      <c r="CN19" s="661"/>
      <c r="CO19" s="661"/>
      <c r="CP19" s="661"/>
      <c r="CQ19" s="662"/>
      <c r="CR19" s="645" t="s">
        <v>178</v>
      </c>
      <c r="CS19" s="646"/>
      <c r="CT19" s="646"/>
      <c r="CU19" s="646"/>
      <c r="CV19" s="646"/>
      <c r="CW19" s="646"/>
      <c r="CX19" s="646"/>
      <c r="CY19" s="647"/>
      <c r="CZ19" s="648" t="s">
        <v>246</v>
      </c>
      <c r="DA19" s="648"/>
      <c r="DB19" s="648"/>
      <c r="DC19" s="648"/>
      <c r="DD19" s="654" t="s">
        <v>130</v>
      </c>
      <c r="DE19" s="646"/>
      <c r="DF19" s="646"/>
      <c r="DG19" s="646"/>
      <c r="DH19" s="646"/>
      <c r="DI19" s="646"/>
      <c r="DJ19" s="646"/>
      <c r="DK19" s="646"/>
      <c r="DL19" s="646"/>
      <c r="DM19" s="646"/>
      <c r="DN19" s="646"/>
      <c r="DO19" s="646"/>
      <c r="DP19" s="647"/>
      <c r="DQ19" s="654" t="s">
        <v>246</v>
      </c>
      <c r="DR19" s="646"/>
      <c r="DS19" s="646"/>
      <c r="DT19" s="646"/>
      <c r="DU19" s="646"/>
      <c r="DV19" s="646"/>
      <c r="DW19" s="646"/>
      <c r="DX19" s="646"/>
      <c r="DY19" s="646"/>
      <c r="DZ19" s="646"/>
      <c r="EA19" s="646"/>
      <c r="EB19" s="646"/>
      <c r="EC19" s="655"/>
    </row>
    <row r="20" spans="2:133" ht="11.25" customHeight="1" x14ac:dyDescent="0.15">
      <c r="B20" s="642" t="s">
        <v>281</v>
      </c>
      <c r="C20" s="643"/>
      <c r="D20" s="643"/>
      <c r="E20" s="643"/>
      <c r="F20" s="643"/>
      <c r="G20" s="643"/>
      <c r="H20" s="643"/>
      <c r="I20" s="643"/>
      <c r="J20" s="643"/>
      <c r="K20" s="643"/>
      <c r="L20" s="643"/>
      <c r="M20" s="643"/>
      <c r="N20" s="643"/>
      <c r="O20" s="643"/>
      <c r="P20" s="643"/>
      <c r="Q20" s="644"/>
      <c r="R20" s="645">
        <v>330</v>
      </c>
      <c r="S20" s="646"/>
      <c r="T20" s="646"/>
      <c r="U20" s="646"/>
      <c r="V20" s="646"/>
      <c r="W20" s="646"/>
      <c r="X20" s="646"/>
      <c r="Y20" s="647"/>
      <c r="Z20" s="648">
        <v>0</v>
      </c>
      <c r="AA20" s="648"/>
      <c r="AB20" s="648"/>
      <c r="AC20" s="648"/>
      <c r="AD20" s="649">
        <v>330</v>
      </c>
      <c r="AE20" s="649"/>
      <c r="AF20" s="649"/>
      <c r="AG20" s="649"/>
      <c r="AH20" s="649"/>
      <c r="AI20" s="649"/>
      <c r="AJ20" s="649"/>
      <c r="AK20" s="649"/>
      <c r="AL20" s="650">
        <v>0</v>
      </c>
      <c r="AM20" s="651"/>
      <c r="AN20" s="651"/>
      <c r="AO20" s="652"/>
      <c r="AP20" s="642" t="s">
        <v>282</v>
      </c>
      <c r="AQ20" s="643"/>
      <c r="AR20" s="643"/>
      <c r="AS20" s="643"/>
      <c r="AT20" s="643"/>
      <c r="AU20" s="643"/>
      <c r="AV20" s="643"/>
      <c r="AW20" s="643"/>
      <c r="AX20" s="643"/>
      <c r="AY20" s="643"/>
      <c r="AZ20" s="643"/>
      <c r="BA20" s="643"/>
      <c r="BB20" s="643"/>
      <c r="BC20" s="643"/>
      <c r="BD20" s="643"/>
      <c r="BE20" s="643"/>
      <c r="BF20" s="644"/>
      <c r="BG20" s="645" t="s">
        <v>246</v>
      </c>
      <c r="BH20" s="646"/>
      <c r="BI20" s="646"/>
      <c r="BJ20" s="646"/>
      <c r="BK20" s="646"/>
      <c r="BL20" s="646"/>
      <c r="BM20" s="646"/>
      <c r="BN20" s="647"/>
      <c r="BO20" s="648" t="s">
        <v>246</v>
      </c>
      <c r="BP20" s="648"/>
      <c r="BQ20" s="648"/>
      <c r="BR20" s="648"/>
      <c r="BS20" s="654" t="s">
        <v>130</v>
      </c>
      <c r="BT20" s="646"/>
      <c r="BU20" s="646"/>
      <c r="BV20" s="646"/>
      <c r="BW20" s="646"/>
      <c r="BX20" s="646"/>
      <c r="BY20" s="646"/>
      <c r="BZ20" s="646"/>
      <c r="CA20" s="646"/>
      <c r="CB20" s="655"/>
      <c r="CD20" s="660" t="s">
        <v>283</v>
      </c>
      <c r="CE20" s="661"/>
      <c r="CF20" s="661"/>
      <c r="CG20" s="661"/>
      <c r="CH20" s="661"/>
      <c r="CI20" s="661"/>
      <c r="CJ20" s="661"/>
      <c r="CK20" s="661"/>
      <c r="CL20" s="661"/>
      <c r="CM20" s="661"/>
      <c r="CN20" s="661"/>
      <c r="CO20" s="661"/>
      <c r="CP20" s="661"/>
      <c r="CQ20" s="662"/>
      <c r="CR20" s="645">
        <v>21229628</v>
      </c>
      <c r="CS20" s="646"/>
      <c r="CT20" s="646"/>
      <c r="CU20" s="646"/>
      <c r="CV20" s="646"/>
      <c r="CW20" s="646"/>
      <c r="CX20" s="646"/>
      <c r="CY20" s="647"/>
      <c r="CZ20" s="648">
        <v>100</v>
      </c>
      <c r="DA20" s="648"/>
      <c r="DB20" s="648"/>
      <c r="DC20" s="648"/>
      <c r="DD20" s="654">
        <v>8117520</v>
      </c>
      <c r="DE20" s="646"/>
      <c r="DF20" s="646"/>
      <c r="DG20" s="646"/>
      <c r="DH20" s="646"/>
      <c r="DI20" s="646"/>
      <c r="DJ20" s="646"/>
      <c r="DK20" s="646"/>
      <c r="DL20" s="646"/>
      <c r="DM20" s="646"/>
      <c r="DN20" s="646"/>
      <c r="DO20" s="646"/>
      <c r="DP20" s="647"/>
      <c r="DQ20" s="654">
        <v>7503321</v>
      </c>
      <c r="DR20" s="646"/>
      <c r="DS20" s="646"/>
      <c r="DT20" s="646"/>
      <c r="DU20" s="646"/>
      <c r="DV20" s="646"/>
      <c r="DW20" s="646"/>
      <c r="DX20" s="646"/>
      <c r="DY20" s="646"/>
      <c r="DZ20" s="646"/>
      <c r="EA20" s="646"/>
      <c r="EB20" s="646"/>
      <c r="EC20" s="655"/>
    </row>
    <row r="21" spans="2:133" ht="11.25" customHeight="1" x14ac:dyDescent="0.15">
      <c r="B21" s="642" t="s">
        <v>284</v>
      </c>
      <c r="C21" s="643"/>
      <c r="D21" s="643"/>
      <c r="E21" s="643"/>
      <c r="F21" s="643"/>
      <c r="G21" s="643"/>
      <c r="H21" s="643"/>
      <c r="I21" s="643"/>
      <c r="J21" s="643"/>
      <c r="K21" s="643"/>
      <c r="L21" s="643"/>
      <c r="M21" s="643"/>
      <c r="N21" s="643"/>
      <c r="O21" s="643"/>
      <c r="P21" s="643"/>
      <c r="Q21" s="644"/>
      <c r="R21" s="645">
        <v>8211</v>
      </c>
      <c r="S21" s="646"/>
      <c r="T21" s="646"/>
      <c r="U21" s="646"/>
      <c r="V21" s="646"/>
      <c r="W21" s="646"/>
      <c r="X21" s="646"/>
      <c r="Y21" s="647"/>
      <c r="Z21" s="648">
        <v>0</v>
      </c>
      <c r="AA21" s="648"/>
      <c r="AB21" s="648"/>
      <c r="AC21" s="648"/>
      <c r="AD21" s="649">
        <v>8211</v>
      </c>
      <c r="AE21" s="649"/>
      <c r="AF21" s="649"/>
      <c r="AG21" s="649"/>
      <c r="AH21" s="649"/>
      <c r="AI21" s="649"/>
      <c r="AJ21" s="649"/>
      <c r="AK21" s="649"/>
      <c r="AL21" s="650">
        <v>0.2</v>
      </c>
      <c r="AM21" s="651"/>
      <c r="AN21" s="651"/>
      <c r="AO21" s="652"/>
      <c r="AP21" s="664" t="s">
        <v>285</v>
      </c>
      <c r="AQ21" s="665"/>
      <c r="AR21" s="665"/>
      <c r="AS21" s="665"/>
      <c r="AT21" s="665"/>
      <c r="AU21" s="665"/>
      <c r="AV21" s="665"/>
      <c r="AW21" s="665"/>
      <c r="AX21" s="665"/>
      <c r="AY21" s="665"/>
      <c r="AZ21" s="665"/>
      <c r="BA21" s="665"/>
      <c r="BB21" s="665"/>
      <c r="BC21" s="665"/>
      <c r="BD21" s="665"/>
      <c r="BE21" s="665"/>
      <c r="BF21" s="666"/>
      <c r="BG21" s="645" t="s">
        <v>178</v>
      </c>
      <c r="BH21" s="646"/>
      <c r="BI21" s="646"/>
      <c r="BJ21" s="646"/>
      <c r="BK21" s="646"/>
      <c r="BL21" s="646"/>
      <c r="BM21" s="646"/>
      <c r="BN21" s="647"/>
      <c r="BO21" s="648" t="s">
        <v>178</v>
      </c>
      <c r="BP21" s="648"/>
      <c r="BQ21" s="648"/>
      <c r="BR21" s="648"/>
      <c r="BS21" s="654" t="s">
        <v>246</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286</v>
      </c>
      <c r="C22" s="643"/>
      <c r="D22" s="643"/>
      <c r="E22" s="643"/>
      <c r="F22" s="643"/>
      <c r="G22" s="643"/>
      <c r="H22" s="643"/>
      <c r="I22" s="643"/>
      <c r="J22" s="643"/>
      <c r="K22" s="643"/>
      <c r="L22" s="643"/>
      <c r="M22" s="643"/>
      <c r="N22" s="643"/>
      <c r="O22" s="643"/>
      <c r="P22" s="643"/>
      <c r="Q22" s="644"/>
      <c r="R22" s="645">
        <v>5484111</v>
      </c>
      <c r="S22" s="646"/>
      <c r="T22" s="646"/>
      <c r="U22" s="646"/>
      <c r="V22" s="646"/>
      <c r="W22" s="646"/>
      <c r="X22" s="646"/>
      <c r="Y22" s="647"/>
      <c r="Z22" s="648">
        <v>23.2</v>
      </c>
      <c r="AA22" s="648"/>
      <c r="AB22" s="648"/>
      <c r="AC22" s="648"/>
      <c r="AD22" s="649">
        <v>2385640</v>
      </c>
      <c r="AE22" s="649"/>
      <c r="AF22" s="649"/>
      <c r="AG22" s="649"/>
      <c r="AH22" s="649"/>
      <c r="AI22" s="649"/>
      <c r="AJ22" s="649"/>
      <c r="AK22" s="649"/>
      <c r="AL22" s="650">
        <v>64.2</v>
      </c>
      <c r="AM22" s="651"/>
      <c r="AN22" s="651"/>
      <c r="AO22" s="652"/>
      <c r="AP22" s="664" t="s">
        <v>287</v>
      </c>
      <c r="AQ22" s="665"/>
      <c r="AR22" s="665"/>
      <c r="AS22" s="665"/>
      <c r="AT22" s="665"/>
      <c r="AU22" s="665"/>
      <c r="AV22" s="665"/>
      <c r="AW22" s="665"/>
      <c r="AX22" s="665"/>
      <c r="AY22" s="665"/>
      <c r="AZ22" s="665"/>
      <c r="BA22" s="665"/>
      <c r="BB22" s="665"/>
      <c r="BC22" s="665"/>
      <c r="BD22" s="665"/>
      <c r="BE22" s="665"/>
      <c r="BF22" s="666"/>
      <c r="BG22" s="645" t="s">
        <v>130</v>
      </c>
      <c r="BH22" s="646"/>
      <c r="BI22" s="646"/>
      <c r="BJ22" s="646"/>
      <c r="BK22" s="646"/>
      <c r="BL22" s="646"/>
      <c r="BM22" s="646"/>
      <c r="BN22" s="647"/>
      <c r="BO22" s="648" t="s">
        <v>178</v>
      </c>
      <c r="BP22" s="648"/>
      <c r="BQ22" s="648"/>
      <c r="BR22" s="648"/>
      <c r="BS22" s="654" t="s">
        <v>178</v>
      </c>
      <c r="BT22" s="646"/>
      <c r="BU22" s="646"/>
      <c r="BV22" s="646"/>
      <c r="BW22" s="646"/>
      <c r="BX22" s="646"/>
      <c r="BY22" s="646"/>
      <c r="BZ22" s="646"/>
      <c r="CA22" s="646"/>
      <c r="CB22" s="655"/>
      <c r="CD22" s="627" t="s">
        <v>288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289</v>
      </c>
      <c r="C23" s="643"/>
      <c r="D23" s="643"/>
      <c r="E23" s="643"/>
      <c r="F23" s="643"/>
      <c r="G23" s="643"/>
      <c r="H23" s="643"/>
      <c r="I23" s="643"/>
      <c r="J23" s="643"/>
      <c r="K23" s="643"/>
      <c r="L23" s="643"/>
      <c r="M23" s="643"/>
      <c r="N23" s="643"/>
      <c r="O23" s="643"/>
      <c r="P23" s="643"/>
      <c r="Q23" s="644"/>
      <c r="R23" s="645">
        <v>2385640</v>
      </c>
      <c r="S23" s="646"/>
      <c r="T23" s="646"/>
      <c r="U23" s="646"/>
      <c r="V23" s="646"/>
      <c r="W23" s="646"/>
      <c r="X23" s="646"/>
      <c r="Y23" s="647"/>
      <c r="Z23" s="648">
        <v>10.1</v>
      </c>
      <c r="AA23" s="648"/>
      <c r="AB23" s="648"/>
      <c r="AC23" s="648"/>
      <c r="AD23" s="649">
        <v>2385640</v>
      </c>
      <c r="AE23" s="649"/>
      <c r="AF23" s="649"/>
      <c r="AG23" s="649"/>
      <c r="AH23" s="649"/>
      <c r="AI23" s="649"/>
      <c r="AJ23" s="649"/>
      <c r="AK23" s="649"/>
      <c r="AL23" s="650">
        <v>64.2</v>
      </c>
      <c r="AM23" s="651"/>
      <c r="AN23" s="651"/>
      <c r="AO23" s="652"/>
      <c r="AP23" s="664" t="s">
        <v>290</v>
      </c>
      <c r="AQ23" s="665"/>
      <c r="AR23" s="665"/>
      <c r="AS23" s="665"/>
      <c r="AT23" s="665"/>
      <c r="AU23" s="665"/>
      <c r="AV23" s="665"/>
      <c r="AW23" s="665"/>
      <c r="AX23" s="665"/>
      <c r="AY23" s="665"/>
      <c r="AZ23" s="665"/>
      <c r="BA23" s="665"/>
      <c r="BB23" s="665"/>
      <c r="BC23" s="665"/>
      <c r="BD23" s="665"/>
      <c r="BE23" s="665"/>
      <c r="BF23" s="666"/>
      <c r="BG23" s="645" t="s">
        <v>178</v>
      </c>
      <c r="BH23" s="646"/>
      <c r="BI23" s="646"/>
      <c r="BJ23" s="646"/>
      <c r="BK23" s="646"/>
      <c r="BL23" s="646"/>
      <c r="BM23" s="646"/>
      <c r="BN23" s="647"/>
      <c r="BO23" s="648" t="s">
        <v>130</v>
      </c>
      <c r="BP23" s="648"/>
      <c r="BQ23" s="648"/>
      <c r="BR23" s="648"/>
      <c r="BS23" s="654" t="s">
        <v>130</v>
      </c>
      <c r="BT23" s="646"/>
      <c r="BU23" s="646"/>
      <c r="BV23" s="646"/>
      <c r="BW23" s="646"/>
      <c r="BX23" s="646"/>
      <c r="BY23" s="646"/>
      <c r="BZ23" s="646"/>
      <c r="CA23" s="646"/>
      <c r="CB23" s="655"/>
      <c r="CD23" s="627" t="s">
        <v>229</v>
      </c>
      <c r="CE23" s="628"/>
      <c r="CF23" s="628"/>
      <c r="CG23" s="628"/>
      <c r="CH23" s="628"/>
      <c r="CI23" s="628"/>
      <c r="CJ23" s="628"/>
      <c r="CK23" s="628"/>
      <c r="CL23" s="628"/>
      <c r="CM23" s="628"/>
      <c r="CN23" s="628"/>
      <c r="CO23" s="628"/>
      <c r="CP23" s="628"/>
      <c r="CQ23" s="629"/>
      <c r="CR23" s="627" t="s">
        <v>291</v>
      </c>
      <c r="CS23" s="628"/>
      <c r="CT23" s="628"/>
      <c r="CU23" s="628"/>
      <c r="CV23" s="628"/>
      <c r="CW23" s="628"/>
      <c r="CX23" s="628"/>
      <c r="CY23" s="629"/>
      <c r="CZ23" s="627" t="s">
        <v>292</v>
      </c>
      <c r="DA23" s="628"/>
      <c r="DB23" s="628"/>
      <c r="DC23" s="629"/>
      <c r="DD23" s="627" t="s">
        <v>293</v>
      </c>
      <c r="DE23" s="628"/>
      <c r="DF23" s="628"/>
      <c r="DG23" s="628"/>
      <c r="DH23" s="628"/>
      <c r="DI23" s="628"/>
      <c r="DJ23" s="628"/>
      <c r="DK23" s="629"/>
      <c r="DL23" s="676" t="s">
        <v>294</v>
      </c>
      <c r="DM23" s="677"/>
      <c r="DN23" s="677"/>
      <c r="DO23" s="677"/>
      <c r="DP23" s="677"/>
      <c r="DQ23" s="677"/>
      <c r="DR23" s="677"/>
      <c r="DS23" s="677"/>
      <c r="DT23" s="677"/>
      <c r="DU23" s="677"/>
      <c r="DV23" s="678"/>
      <c r="DW23" s="627" t="s">
        <v>295</v>
      </c>
      <c r="DX23" s="628"/>
      <c r="DY23" s="628"/>
      <c r="DZ23" s="628"/>
      <c r="EA23" s="628"/>
      <c r="EB23" s="628"/>
      <c r="EC23" s="629"/>
    </row>
    <row r="24" spans="2:133" ht="11.25" customHeight="1" x14ac:dyDescent="0.15">
      <c r="B24" s="642" t="s">
        <v>296</v>
      </c>
      <c r="C24" s="643"/>
      <c r="D24" s="643"/>
      <c r="E24" s="643"/>
      <c r="F24" s="643"/>
      <c r="G24" s="643"/>
      <c r="H24" s="643"/>
      <c r="I24" s="643"/>
      <c r="J24" s="643"/>
      <c r="K24" s="643"/>
      <c r="L24" s="643"/>
      <c r="M24" s="643"/>
      <c r="N24" s="643"/>
      <c r="O24" s="643"/>
      <c r="P24" s="643"/>
      <c r="Q24" s="644"/>
      <c r="R24" s="645">
        <v>131204</v>
      </c>
      <c r="S24" s="646"/>
      <c r="T24" s="646"/>
      <c r="U24" s="646"/>
      <c r="V24" s="646"/>
      <c r="W24" s="646"/>
      <c r="X24" s="646"/>
      <c r="Y24" s="647"/>
      <c r="Z24" s="648">
        <v>0.6</v>
      </c>
      <c r="AA24" s="648"/>
      <c r="AB24" s="648"/>
      <c r="AC24" s="648"/>
      <c r="AD24" s="649" t="s">
        <v>130</v>
      </c>
      <c r="AE24" s="649"/>
      <c r="AF24" s="649"/>
      <c r="AG24" s="649"/>
      <c r="AH24" s="649"/>
      <c r="AI24" s="649"/>
      <c r="AJ24" s="649"/>
      <c r="AK24" s="649"/>
      <c r="AL24" s="650" t="s">
        <v>246</v>
      </c>
      <c r="AM24" s="651"/>
      <c r="AN24" s="651"/>
      <c r="AO24" s="652"/>
      <c r="AP24" s="664" t="s">
        <v>297</v>
      </c>
      <c r="AQ24" s="665"/>
      <c r="AR24" s="665"/>
      <c r="AS24" s="665"/>
      <c r="AT24" s="665"/>
      <c r="AU24" s="665"/>
      <c r="AV24" s="665"/>
      <c r="AW24" s="665"/>
      <c r="AX24" s="665"/>
      <c r="AY24" s="665"/>
      <c r="AZ24" s="665"/>
      <c r="BA24" s="665"/>
      <c r="BB24" s="665"/>
      <c r="BC24" s="665"/>
      <c r="BD24" s="665"/>
      <c r="BE24" s="665"/>
      <c r="BF24" s="666"/>
      <c r="BG24" s="645" t="s">
        <v>246</v>
      </c>
      <c r="BH24" s="646"/>
      <c r="BI24" s="646"/>
      <c r="BJ24" s="646"/>
      <c r="BK24" s="646"/>
      <c r="BL24" s="646"/>
      <c r="BM24" s="646"/>
      <c r="BN24" s="647"/>
      <c r="BO24" s="648" t="s">
        <v>246</v>
      </c>
      <c r="BP24" s="648"/>
      <c r="BQ24" s="648"/>
      <c r="BR24" s="648"/>
      <c r="BS24" s="654" t="s">
        <v>130</v>
      </c>
      <c r="BT24" s="646"/>
      <c r="BU24" s="646"/>
      <c r="BV24" s="646"/>
      <c r="BW24" s="646"/>
      <c r="BX24" s="646"/>
      <c r="BY24" s="646"/>
      <c r="BZ24" s="646"/>
      <c r="CA24" s="646"/>
      <c r="CB24" s="655"/>
      <c r="CD24" s="656" t="s">
        <v>298</v>
      </c>
      <c r="CE24" s="657"/>
      <c r="CF24" s="657"/>
      <c r="CG24" s="657"/>
      <c r="CH24" s="657"/>
      <c r="CI24" s="657"/>
      <c r="CJ24" s="657"/>
      <c r="CK24" s="657"/>
      <c r="CL24" s="657"/>
      <c r="CM24" s="657"/>
      <c r="CN24" s="657"/>
      <c r="CO24" s="657"/>
      <c r="CP24" s="657"/>
      <c r="CQ24" s="658"/>
      <c r="CR24" s="634">
        <v>2384494</v>
      </c>
      <c r="CS24" s="635"/>
      <c r="CT24" s="635"/>
      <c r="CU24" s="635"/>
      <c r="CV24" s="635"/>
      <c r="CW24" s="635"/>
      <c r="CX24" s="635"/>
      <c r="CY24" s="636"/>
      <c r="CZ24" s="639">
        <v>11.2</v>
      </c>
      <c r="DA24" s="640"/>
      <c r="DB24" s="640"/>
      <c r="DC24" s="659"/>
      <c r="DD24" s="684">
        <v>1756388</v>
      </c>
      <c r="DE24" s="635"/>
      <c r="DF24" s="635"/>
      <c r="DG24" s="635"/>
      <c r="DH24" s="635"/>
      <c r="DI24" s="635"/>
      <c r="DJ24" s="635"/>
      <c r="DK24" s="636"/>
      <c r="DL24" s="684">
        <v>1412057</v>
      </c>
      <c r="DM24" s="635"/>
      <c r="DN24" s="635"/>
      <c r="DO24" s="635"/>
      <c r="DP24" s="635"/>
      <c r="DQ24" s="635"/>
      <c r="DR24" s="635"/>
      <c r="DS24" s="635"/>
      <c r="DT24" s="635"/>
      <c r="DU24" s="635"/>
      <c r="DV24" s="636"/>
      <c r="DW24" s="639">
        <v>36.799999999999997</v>
      </c>
      <c r="DX24" s="640"/>
      <c r="DY24" s="640"/>
      <c r="DZ24" s="640"/>
      <c r="EA24" s="640"/>
      <c r="EB24" s="640"/>
      <c r="EC24" s="641"/>
    </row>
    <row r="25" spans="2:133" ht="11.25" customHeight="1" x14ac:dyDescent="0.15">
      <c r="B25" s="642" t="s">
        <v>299</v>
      </c>
      <c r="C25" s="643"/>
      <c r="D25" s="643"/>
      <c r="E25" s="643"/>
      <c r="F25" s="643"/>
      <c r="G25" s="643"/>
      <c r="H25" s="643"/>
      <c r="I25" s="643"/>
      <c r="J25" s="643"/>
      <c r="K25" s="643"/>
      <c r="L25" s="643"/>
      <c r="M25" s="643"/>
      <c r="N25" s="643"/>
      <c r="O25" s="643"/>
      <c r="P25" s="643"/>
      <c r="Q25" s="644"/>
      <c r="R25" s="645">
        <v>2967267</v>
      </c>
      <c r="S25" s="646"/>
      <c r="T25" s="646"/>
      <c r="U25" s="646"/>
      <c r="V25" s="646"/>
      <c r="W25" s="646"/>
      <c r="X25" s="646"/>
      <c r="Y25" s="647"/>
      <c r="Z25" s="648">
        <v>12.6</v>
      </c>
      <c r="AA25" s="648"/>
      <c r="AB25" s="648"/>
      <c r="AC25" s="648"/>
      <c r="AD25" s="649" t="s">
        <v>246</v>
      </c>
      <c r="AE25" s="649"/>
      <c r="AF25" s="649"/>
      <c r="AG25" s="649"/>
      <c r="AH25" s="649"/>
      <c r="AI25" s="649"/>
      <c r="AJ25" s="649"/>
      <c r="AK25" s="649"/>
      <c r="AL25" s="650" t="s">
        <v>130</v>
      </c>
      <c r="AM25" s="651"/>
      <c r="AN25" s="651"/>
      <c r="AO25" s="652"/>
      <c r="AP25" s="664" t="s">
        <v>300</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246</v>
      </c>
      <c r="BP25" s="648"/>
      <c r="BQ25" s="648"/>
      <c r="BR25" s="648"/>
      <c r="BS25" s="654" t="s">
        <v>246</v>
      </c>
      <c r="BT25" s="646"/>
      <c r="BU25" s="646"/>
      <c r="BV25" s="646"/>
      <c r="BW25" s="646"/>
      <c r="BX25" s="646"/>
      <c r="BY25" s="646"/>
      <c r="BZ25" s="646"/>
      <c r="CA25" s="646"/>
      <c r="CB25" s="655"/>
      <c r="CD25" s="660" t="s">
        <v>301</v>
      </c>
      <c r="CE25" s="661"/>
      <c r="CF25" s="661"/>
      <c r="CG25" s="661"/>
      <c r="CH25" s="661"/>
      <c r="CI25" s="661"/>
      <c r="CJ25" s="661"/>
      <c r="CK25" s="661"/>
      <c r="CL25" s="661"/>
      <c r="CM25" s="661"/>
      <c r="CN25" s="661"/>
      <c r="CO25" s="661"/>
      <c r="CP25" s="661"/>
      <c r="CQ25" s="662"/>
      <c r="CR25" s="645">
        <v>1010851</v>
      </c>
      <c r="CS25" s="681"/>
      <c r="CT25" s="681"/>
      <c r="CU25" s="681"/>
      <c r="CV25" s="681"/>
      <c r="CW25" s="681"/>
      <c r="CX25" s="681"/>
      <c r="CY25" s="682"/>
      <c r="CZ25" s="650">
        <v>4.8</v>
      </c>
      <c r="DA25" s="679"/>
      <c r="DB25" s="679"/>
      <c r="DC25" s="683"/>
      <c r="DD25" s="654">
        <v>953098</v>
      </c>
      <c r="DE25" s="681"/>
      <c r="DF25" s="681"/>
      <c r="DG25" s="681"/>
      <c r="DH25" s="681"/>
      <c r="DI25" s="681"/>
      <c r="DJ25" s="681"/>
      <c r="DK25" s="682"/>
      <c r="DL25" s="654">
        <v>632096</v>
      </c>
      <c r="DM25" s="681"/>
      <c r="DN25" s="681"/>
      <c r="DO25" s="681"/>
      <c r="DP25" s="681"/>
      <c r="DQ25" s="681"/>
      <c r="DR25" s="681"/>
      <c r="DS25" s="681"/>
      <c r="DT25" s="681"/>
      <c r="DU25" s="681"/>
      <c r="DV25" s="682"/>
      <c r="DW25" s="650">
        <v>16.5</v>
      </c>
      <c r="DX25" s="679"/>
      <c r="DY25" s="679"/>
      <c r="DZ25" s="679"/>
      <c r="EA25" s="679"/>
      <c r="EB25" s="679"/>
      <c r="EC25" s="680"/>
    </row>
    <row r="26" spans="2:133" ht="11.25" customHeight="1" x14ac:dyDescent="0.15">
      <c r="B26" s="642" t="s">
        <v>302</v>
      </c>
      <c r="C26" s="643"/>
      <c r="D26" s="643"/>
      <c r="E26" s="643"/>
      <c r="F26" s="643"/>
      <c r="G26" s="643"/>
      <c r="H26" s="643"/>
      <c r="I26" s="643"/>
      <c r="J26" s="643"/>
      <c r="K26" s="643"/>
      <c r="L26" s="643"/>
      <c r="M26" s="643"/>
      <c r="N26" s="643"/>
      <c r="O26" s="643"/>
      <c r="P26" s="643"/>
      <c r="Q26" s="644"/>
      <c r="R26" s="645">
        <v>6813489</v>
      </c>
      <c r="S26" s="646"/>
      <c r="T26" s="646"/>
      <c r="U26" s="646"/>
      <c r="V26" s="646"/>
      <c r="W26" s="646"/>
      <c r="X26" s="646"/>
      <c r="Y26" s="647"/>
      <c r="Z26" s="648">
        <v>28.9</v>
      </c>
      <c r="AA26" s="648"/>
      <c r="AB26" s="648"/>
      <c r="AC26" s="648"/>
      <c r="AD26" s="649">
        <v>3715018</v>
      </c>
      <c r="AE26" s="649"/>
      <c r="AF26" s="649"/>
      <c r="AG26" s="649"/>
      <c r="AH26" s="649"/>
      <c r="AI26" s="649"/>
      <c r="AJ26" s="649"/>
      <c r="AK26" s="649"/>
      <c r="AL26" s="650">
        <v>99.9</v>
      </c>
      <c r="AM26" s="651"/>
      <c r="AN26" s="651"/>
      <c r="AO26" s="652"/>
      <c r="AP26" s="664" t="s">
        <v>303</v>
      </c>
      <c r="AQ26" s="685"/>
      <c r="AR26" s="685"/>
      <c r="AS26" s="685"/>
      <c r="AT26" s="685"/>
      <c r="AU26" s="685"/>
      <c r="AV26" s="685"/>
      <c r="AW26" s="685"/>
      <c r="AX26" s="685"/>
      <c r="AY26" s="685"/>
      <c r="AZ26" s="685"/>
      <c r="BA26" s="685"/>
      <c r="BB26" s="685"/>
      <c r="BC26" s="685"/>
      <c r="BD26" s="685"/>
      <c r="BE26" s="685"/>
      <c r="BF26" s="666"/>
      <c r="BG26" s="645" t="s">
        <v>178</v>
      </c>
      <c r="BH26" s="646"/>
      <c r="BI26" s="646"/>
      <c r="BJ26" s="646"/>
      <c r="BK26" s="646"/>
      <c r="BL26" s="646"/>
      <c r="BM26" s="646"/>
      <c r="BN26" s="647"/>
      <c r="BO26" s="648" t="s">
        <v>130</v>
      </c>
      <c r="BP26" s="648"/>
      <c r="BQ26" s="648"/>
      <c r="BR26" s="648"/>
      <c r="BS26" s="654" t="s">
        <v>246</v>
      </c>
      <c r="BT26" s="646"/>
      <c r="BU26" s="646"/>
      <c r="BV26" s="646"/>
      <c r="BW26" s="646"/>
      <c r="BX26" s="646"/>
      <c r="BY26" s="646"/>
      <c r="BZ26" s="646"/>
      <c r="CA26" s="646"/>
      <c r="CB26" s="655"/>
      <c r="CD26" s="660" t="s">
        <v>304</v>
      </c>
      <c r="CE26" s="661"/>
      <c r="CF26" s="661"/>
      <c r="CG26" s="661"/>
      <c r="CH26" s="661"/>
      <c r="CI26" s="661"/>
      <c r="CJ26" s="661"/>
      <c r="CK26" s="661"/>
      <c r="CL26" s="661"/>
      <c r="CM26" s="661"/>
      <c r="CN26" s="661"/>
      <c r="CO26" s="661"/>
      <c r="CP26" s="661"/>
      <c r="CQ26" s="662"/>
      <c r="CR26" s="645">
        <v>684297</v>
      </c>
      <c r="CS26" s="646"/>
      <c r="CT26" s="646"/>
      <c r="CU26" s="646"/>
      <c r="CV26" s="646"/>
      <c r="CW26" s="646"/>
      <c r="CX26" s="646"/>
      <c r="CY26" s="647"/>
      <c r="CZ26" s="650">
        <v>3.2</v>
      </c>
      <c r="DA26" s="679"/>
      <c r="DB26" s="679"/>
      <c r="DC26" s="683"/>
      <c r="DD26" s="654">
        <v>630832</v>
      </c>
      <c r="DE26" s="646"/>
      <c r="DF26" s="646"/>
      <c r="DG26" s="646"/>
      <c r="DH26" s="646"/>
      <c r="DI26" s="646"/>
      <c r="DJ26" s="646"/>
      <c r="DK26" s="647"/>
      <c r="DL26" s="654" t="s">
        <v>130</v>
      </c>
      <c r="DM26" s="646"/>
      <c r="DN26" s="646"/>
      <c r="DO26" s="646"/>
      <c r="DP26" s="646"/>
      <c r="DQ26" s="646"/>
      <c r="DR26" s="646"/>
      <c r="DS26" s="646"/>
      <c r="DT26" s="646"/>
      <c r="DU26" s="646"/>
      <c r="DV26" s="647"/>
      <c r="DW26" s="650" t="s">
        <v>246</v>
      </c>
      <c r="DX26" s="679"/>
      <c r="DY26" s="679"/>
      <c r="DZ26" s="679"/>
      <c r="EA26" s="679"/>
      <c r="EB26" s="679"/>
      <c r="EC26" s="680"/>
    </row>
    <row r="27" spans="2:133" ht="11.25" customHeight="1" x14ac:dyDescent="0.15">
      <c r="B27" s="642" t="s">
        <v>305</v>
      </c>
      <c r="C27" s="643"/>
      <c r="D27" s="643"/>
      <c r="E27" s="643"/>
      <c r="F27" s="643"/>
      <c r="G27" s="643"/>
      <c r="H27" s="643"/>
      <c r="I27" s="643"/>
      <c r="J27" s="643"/>
      <c r="K27" s="643"/>
      <c r="L27" s="643"/>
      <c r="M27" s="643"/>
      <c r="N27" s="643"/>
      <c r="O27" s="643"/>
      <c r="P27" s="643"/>
      <c r="Q27" s="644"/>
      <c r="R27" s="645">
        <v>859</v>
      </c>
      <c r="S27" s="646"/>
      <c r="T27" s="646"/>
      <c r="U27" s="646"/>
      <c r="V27" s="646"/>
      <c r="W27" s="646"/>
      <c r="X27" s="646"/>
      <c r="Y27" s="647"/>
      <c r="Z27" s="648">
        <v>0</v>
      </c>
      <c r="AA27" s="648"/>
      <c r="AB27" s="648"/>
      <c r="AC27" s="648"/>
      <c r="AD27" s="649">
        <v>859</v>
      </c>
      <c r="AE27" s="649"/>
      <c r="AF27" s="649"/>
      <c r="AG27" s="649"/>
      <c r="AH27" s="649"/>
      <c r="AI27" s="649"/>
      <c r="AJ27" s="649"/>
      <c r="AK27" s="649"/>
      <c r="AL27" s="650">
        <v>0</v>
      </c>
      <c r="AM27" s="651"/>
      <c r="AN27" s="651"/>
      <c r="AO27" s="652"/>
      <c r="AP27" s="642" t="s">
        <v>306</v>
      </c>
      <c r="AQ27" s="643"/>
      <c r="AR27" s="643"/>
      <c r="AS27" s="643"/>
      <c r="AT27" s="643"/>
      <c r="AU27" s="643"/>
      <c r="AV27" s="643"/>
      <c r="AW27" s="643"/>
      <c r="AX27" s="643"/>
      <c r="AY27" s="643"/>
      <c r="AZ27" s="643"/>
      <c r="BA27" s="643"/>
      <c r="BB27" s="643"/>
      <c r="BC27" s="643"/>
      <c r="BD27" s="643"/>
      <c r="BE27" s="643"/>
      <c r="BF27" s="644"/>
      <c r="BG27" s="645">
        <v>1059130</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307</v>
      </c>
      <c r="CE27" s="661"/>
      <c r="CF27" s="661"/>
      <c r="CG27" s="661"/>
      <c r="CH27" s="661"/>
      <c r="CI27" s="661"/>
      <c r="CJ27" s="661"/>
      <c r="CK27" s="661"/>
      <c r="CL27" s="661"/>
      <c r="CM27" s="661"/>
      <c r="CN27" s="661"/>
      <c r="CO27" s="661"/>
      <c r="CP27" s="661"/>
      <c r="CQ27" s="662"/>
      <c r="CR27" s="645">
        <v>779867</v>
      </c>
      <c r="CS27" s="681"/>
      <c r="CT27" s="681"/>
      <c r="CU27" s="681"/>
      <c r="CV27" s="681"/>
      <c r="CW27" s="681"/>
      <c r="CX27" s="681"/>
      <c r="CY27" s="682"/>
      <c r="CZ27" s="650">
        <v>3.7</v>
      </c>
      <c r="DA27" s="679"/>
      <c r="DB27" s="679"/>
      <c r="DC27" s="683"/>
      <c r="DD27" s="654">
        <v>209514</v>
      </c>
      <c r="DE27" s="681"/>
      <c r="DF27" s="681"/>
      <c r="DG27" s="681"/>
      <c r="DH27" s="681"/>
      <c r="DI27" s="681"/>
      <c r="DJ27" s="681"/>
      <c r="DK27" s="682"/>
      <c r="DL27" s="654">
        <v>206258</v>
      </c>
      <c r="DM27" s="681"/>
      <c r="DN27" s="681"/>
      <c r="DO27" s="681"/>
      <c r="DP27" s="681"/>
      <c r="DQ27" s="681"/>
      <c r="DR27" s="681"/>
      <c r="DS27" s="681"/>
      <c r="DT27" s="681"/>
      <c r="DU27" s="681"/>
      <c r="DV27" s="682"/>
      <c r="DW27" s="650">
        <v>5.4</v>
      </c>
      <c r="DX27" s="679"/>
      <c r="DY27" s="679"/>
      <c r="DZ27" s="679"/>
      <c r="EA27" s="679"/>
      <c r="EB27" s="679"/>
      <c r="EC27" s="680"/>
    </row>
    <row r="28" spans="2:133" ht="11.25" customHeight="1" x14ac:dyDescent="0.15">
      <c r="B28" s="642" t="s">
        <v>308</v>
      </c>
      <c r="C28" s="643"/>
      <c r="D28" s="643"/>
      <c r="E28" s="643"/>
      <c r="F28" s="643"/>
      <c r="G28" s="643"/>
      <c r="H28" s="643"/>
      <c r="I28" s="643"/>
      <c r="J28" s="643"/>
      <c r="K28" s="643"/>
      <c r="L28" s="643"/>
      <c r="M28" s="643"/>
      <c r="N28" s="643"/>
      <c r="O28" s="643"/>
      <c r="P28" s="643"/>
      <c r="Q28" s="644"/>
      <c r="R28" s="645">
        <v>247728</v>
      </c>
      <c r="S28" s="646"/>
      <c r="T28" s="646"/>
      <c r="U28" s="646"/>
      <c r="V28" s="646"/>
      <c r="W28" s="646"/>
      <c r="X28" s="646"/>
      <c r="Y28" s="647"/>
      <c r="Z28" s="648">
        <v>1</v>
      </c>
      <c r="AA28" s="648"/>
      <c r="AB28" s="648"/>
      <c r="AC28" s="648"/>
      <c r="AD28" s="649" t="s">
        <v>178</v>
      </c>
      <c r="AE28" s="649"/>
      <c r="AF28" s="649"/>
      <c r="AG28" s="649"/>
      <c r="AH28" s="649"/>
      <c r="AI28" s="649"/>
      <c r="AJ28" s="649"/>
      <c r="AK28" s="649"/>
      <c r="AL28" s="650" t="s">
        <v>178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309</v>
      </c>
      <c r="CE28" s="661"/>
      <c r="CF28" s="661"/>
      <c r="CG28" s="661"/>
      <c r="CH28" s="661"/>
      <c r="CI28" s="661"/>
      <c r="CJ28" s="661"/>
      <c r="CK28" s="661"/>
      <c r="CL28" s="661"/>
      <c r="CM28" s="661"/>
      <c r="CN28" s="661"/>
      <c r="CO28" s="661"/>
      <c r="CP28" s="661"/>
      <c r="CQ28" s="662"/>
      <c r="CR28" s="645">
        <v>593776</v>
      </c>
      <c r="CS28" s="646"/>
      <c r="CT28" s="646"/>
      <c r="CU28" s="646"/>
      <c r="CV28" s="646"/>
      <c r="CW28" s="646"/>
      <c r="CX28" s="646"/>
      <c r="CY28" s="647"/>
      <c r="CZ28" s="650">
        <v>2.8</v>
      </c>
      <c r="DA28" s="679"/>
      <c r="DB28" s="679"/>
      <c r="DC28" s="683"/>
      <c r="DD28" s="654">
        <v>593776</v>
      </c>
      <c r="DE28" s="646"/>
      <c r="DF28" s="646"/>
      <c r="DG28" s="646"/>
      <c r="DH28" s="646"/>
      <c r="DI28" s="646"/>
      <c r="DJ28" s="646"/>
      <c r="DK28" s="647"/>
      <c r="DL28" s="654">
        <v>573703</v>
      </c>
      <c r="DM28" s="646"/>
      <c r="DN28" s="646"/>
      <c r="DO28" s="646"/>
      <c r="DP28" s="646"/>
      <c r="DQ28" s="646"/>
      <c r="DR28" s="646"/>
      <c r="DS28" s="646"/>
      <c r="DT28" s="646"/>
      <c r="DU28" s="646"/>
      <c r="DV28" s="647"/>
      <c r="DW28" s="650">
        <v>14.9</v>
      </c>
      <c r="DX28" s="679"/>
      <c r="DY28" s="679"/>
      <c r="DZ28" s="679"/>
      <c r="EA28" s="679"/>
      <c r="EB28" s="679"/>
      <c r="EC28" s="680"/>
    </row>
    <row r="29" spans="2:133" ht="11.25" customHeight="1" x14ac:dyDescent="0.15">
      <c r="B29" s="642" t="s">
        <v>310</v>
      </c>
      <c r="C29" s="643"/>
      <c r="D29" s="643"/>
      <c r="E29" s="643"/>
      <c r="F29" s="643"/>
      <c r="G29" s="643"/>
      <c r="H29" s="643"/>
      <c r="I29" s="643"/>
      <c r="J29" s="643"/>
      <c r="K29" s="643"/>
      <c r="L29" s="643"/>
      <c r="M29" s="643"/>
      <c r="N29" s="643"/>
      <c r="O29" s="643"/>
      <c r="P29" s="643"/>
      <c r="Q29" s="644"/>
      <c r="R29" s="645">
        <v>168680</v>
      </c>
      <c r="S29" s="646"/>
      <c r="T29" s="646"/>
      <c r="U29" s="646"/>
      <c r="V29" s="646"/>
      <c r="W29" s="646"/>
      <c r="X29" s="646"/>
      <c r="Y29" s="647"/>
      <c r="Z29" s="648">
        <v>0.7</v>
      </c>
      <c r="AA29" s="648"/>
      <c r="AB29" s="648"/>
      <c r="AC29" s="648"/>
      <c r="AD29" s="649" t="s">
        <v>130</v>
      </c>
      <c r="AE29" s="649"/>
      <c r="AF29" s="649"/>
      <c r="AG29" s="649"/>
      <c r="AH29" s="649"/>
      <c r="AI29" s="649"/>
      <c r="AJ29" s="649"/>
      <c r="AK29" s="649"/>
      <c r="AL29" s="650" t="s">
        <v>246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311</v>
      </c>
      <c r="CE29" s="690"/>
      <c r="CF29" s="660" t="s">
        <v>312</v>
      </c>
      <c r="CG29" s="661"/>
      <c r="CH29" s="661"/>
      <c r="CI29" s="661"/>
      <c r="CJ29" s="661"/>
      <c r="CK29" s="661"/>
      <c r="CL29" s="661"/>
      <c r="CM29" s="661"/>
      <c r="CN29" s="661"/>
      <c r="CO29" s="661"/>
      <c r="CP29" s="661"/>
      <c r="CQ29" s="662"/>
      <c r="CR29" s="645">
        <v>593702</v>
      </c>
      <c r="CS29" s="681"/>
      <c r="CT29" s="681"/>
      <c r="CU29" s="681"/>
      <c r="CV29" s="681"/>
      <c r="CW29" s="681"/>
      <c r="CX29" s="681"/>
      <c r="CY29" s="682"/>
      <c r="CZ29" s="650">
        <v>2.8</v>
      </c>
      <c r="DA29" s="679"/>
      <c r="DB29" s="679"/>
      <c r="DC29" s="683"/>
      <c r="DD29" s="654">
        <v>593702</v>
      </c>
      <c r="DE29" s="681"/>
      <c r="DF29" s="681"/>
      <c r="DG29" s="681"/>
      <c r="DH29" s="681"/>
      <c r="DI29" s="681"/>
      <c r="DJ29" s="681"/>
      <c r="DK29" s="682"/>
      <c r="DL29" s="654">
        <v>573629</v>
      </c>
      <c r="DM29" s="681"/>
      <c r="DN29" s="681"/>
      <c r="DO29" s="681"/>
      <c r="DP29" s="681"/>
      <c r="DQ29" s="681"/>
      <c r="DR29" s="681"/>
      <c r="DS29" s="681"/>
      <c r="DT29" s="681"/>
      <c r="DU29" s="681"/>
      <c r="DV29" s="682"/>
      <c r="DW29" s="650">
        <v>14.9</v>
      </c>
      <c r="DX29" s="679"/>
      <c r="DY29" s="679"/>
      <c r="DZ29" s="679"/>
      <c r="EA29" s="679"/>
      <c r="EB29" s="679"/>
      <c r="EC29" s="680"/>
    </row>
    <row r="30" spans="2:133" ht="11.25" customHeight="1" x14ac:dyDescent="0.15">
      <c r="B30" s="642" t="s">
        <v>313</v>
      </c>
      <c r="C30" s="643"/>
      <c r="D30" s="643"/>
      <c r="E30" s="643"/>
      <c r="F30" s="643"/>
      <c r="G30" s="643"/>
      <c r="H30" s="643"/>
      <c r="I30" s="643"/>
      <c r="J30" s="643"/>
      <c r="K30" s="643"/>
      <c r="L30" s="643"/>
      <c r="M30" s="643"/>
      <c r="N30" s="643"/>
      <c r="O30" s="643"/>
      <c r="P30" s="643"/>
      <c r="Q30" s="644"/>
      <c r="R30" s="645">
        <v>9248</v>
      </c>
      <c r="S30" s="646"/>
      <c r="T30" s="646"/>
      <c r="U30" s="646"/>
      <c r="V30" s="646"/>
      <c r="W30" s="646"/>
      <c r="X30" s="646"/>
      <c r="Y30" s="647"/>
      <c r="Z30" s="648">
        <v>0</v>
      </c>
      <c r="AA30" s="648"/>
      <c r="AB30" s="648"/>
      <c r="AC30" s="648"/>
      <c r="AD30" s="649" t="s">
        <v>178</v>
      </c>
      <c r="AE30" s="649"/>
      <c r="AF30" s="649"/>
      <c r="AG30" s="649"/>
      <c r="AH30" s="649"/>
      <c r="AI30" s="649"/>
      <c r="AJ30" s="649"/>
      <c r="AK30" s="649"/>
      <c r="AL30" s="650" t="s">
        <v>178</v>
      </c>
      <c r="AM30" s="651"/>
      <c r="AN30" s="651"/>
      <c r="AO30" s="652"/>
      <c r="AP30" s="624" t="s">
        <v>229</v>
      </c>
      <c r="AQ30" s="625"/>
      <c r="AR30" s="625"/>
      <c r="AS30" s="625"/>
      <c r="AT30" s="625"/>
      <c r="AU30" s="625"/>
      <c r="AV30" s="625"/>
      <c r="AW30" s="625"/>
      <c r="AX30" s="625"/>
      <c r="AY30" s="625"/>
      <c r="AZ30" s="625"/>
      <c r="BA30" s="625"/>
      <c r="BB30" s="625"/>
      <c r="BC30" s="625"/>
      <c r="BD30" s="625"/>
      <c r="BE30" s="625"/>
      <c r="BF30" s="626"/>
      <c r="BG30" s="624" t="s">
        <v>314</v>
      </c>
      <c r="BH30" s="698"/>
      <c r="BI30" s="698"/>
      <c r="BJ30" s="698"/>
      <c r="BK30" s="698"/>
      <c r="BL30" s="698"/>
      <c r="BM30" s="698"/>
      <c r="BN30" s="698"/>
      <c r="BO30" s="698"/>
      <c r="BP30" s="698"/>
      <c r="BQ30" s="699"/>
      <c r="BR30" s="624" t="s">
        <v>315</v>
      </c>
      <c r="BS30" s="698"/>
      <c r="BT30" s="698"/>
      <c r="BU30" s="698"/>
      <c r="BV30" s="698"/>
      <c r="BW30" s="698"/>
      <c r="BX30" s="698"/>
      <c r="BY30" s="698"/>
      <c r="BZ30" s="698"/>
      <c r="CA30" s="698"/>
      <c r="CB30" s="699"/>
      <c r="CD30" s="691"/>
      <c r="CE30" s="692"/>
      <c r="CF30" s="660" t="s">
        <v>316</v>
      </c>
      <c r="CG30" s="661"/>
      <c r="CH30" s="661"/>
      <c r="CI30" s="661"/>
      <c r="CJ30" s="661"/>
      <c r="CK30" s="661"/>
      <c r="CL30" s="661"/>
      <c r="CM30" s="661"/>
      <c r="CN30" s="661"/>
      <c r="CO30" s="661"/>
      <c r="CP30" s="661"/>
      <c r="CQ30" s="662"/>
      <c r="CR30" s="645">
        <v>562833</v>
      </c>
      <c r="CS30" s="646"/>
      <c r="CT30" s="646"/>
      <c r="CU30" s="646"/>
      <c r="CV30" s="646"/>
      <c r="CW30" s="646"/>
      <c r="CX30" s="646"/>
      <c r="CY30" s="647"/>
      <c r="CZ30" s="650">
        <v>2.7</v>
      </c>
      <c r="DA30" s="679"/>
      <c r="DB30" s="679"/>
      <c r="DC30" s="683"/>
      <c r="DD30" s="654">
        <v>562833</v>
      </c>
      <c r="DE30" s="646"/>
      <c r="DF30" s="646"/>
      <c r="DG30" s="646"/>
      <c r="DH30" s="646"/>
      <c r="DI30" s="646"/>
      <c r="DJ30" s="646"/>
      <c r="DK30" s="647"/>
      <c r="DL30" s="654">
        <v>542760</v>
      </c>
      <c r="DM30" s="646"/>
      <c r="DN30" s="646"/>
      <c r="DO30" s="646"/>
      <c r="DP30" s="646"/>
      <c r="DQ30" s="646"/>
      <c r="DR30" s="646"/>
      <c r="DS30" s="646"/>
      <c r="DT30" s="646"/>
      <c r="DU30" s="646"/>
      <c r="DV30" s="647"/>
      <c r="DW30" s="650">
        <v>14.1</v>
      </c>
      <c r="DX30" s="679"/>
      <c r="DY30" s="679"/>
      <c r="DZ30" s="679"/>
      <c r="EA30" s="679"/>
      <c r="EB30" s="679"/>
      <c r="EC30" s="680"/>
    </row>
    <row r="31" spans="2:133" ht="11.25" customHeight="1" x14ac:dyDescent="0.15">
      <c r="B31" s="642" t="s">
        <v>317</v>
      </c>
      <c r="C31" s="643"/>
      <c r="D31" s="643"/>
      <c r="E31" s="643"/>
      <c r="F31" s="643"/>
      <c r="G31" s="643"/>
      <c r="H31" s="643"/>
      <c r="I31" s="643"/>
      <c r="J31" s="643"/>
      <c r="K31" s="643"/>
      <c r="L31" s="643"/>
      <c r="M31" s="643"/>
      <c r="N31" s="643"/>
      <c r="O31" s="643"/>
      <c r="P31" s="643"/>
      <c r="Q31" s="644"/>
      <c r="R31" s="645">
        <v>1400523</v>
      </c>
      <c r="S31" s="646"/>
      <c r="T31" s="646"/>
      <c r="U31" s="646"/>
      <c r="V31" s="646"/>
      <c r="W31" s="646"/>
      <c r="X31" s="646"/>
      <c r="Y31" s="647"/>
      <c r="Z31" s="648">
        <v>5.9</v>
      </c>
      <c r="AA31" s="648"/>
      <c r="AB31" s="648"/>
      <c r="AC31" s="648"/>
      <c r="AD31" s="649" t="s">
        <v>246</v>
      </c>
      <c r="AE31" s="649"/>
      <c r="AF31" s="649"/>
      <c r="AG31" s="649"/>
      <c r="AH31" s="649"/>
      <c r="AI31" s="649"/>
      <c r="AJ31" s="649"/>
      <c r="AK31" s="649"/>
      <c r="AL31" s="650" t="s">
        <v>130</v>
      </c>
      <c r="AM31" s="651"/>
      <c r="AN31" s="651"/>
      <c r="AO31" s="652"/>
      <c r="AP31" s="702" t="s">
        <v>318</v>
      </c>
      <c r="AQ31" s="703"/>
      <c r="AR31" s="703"/>
      <c r="AS31" s="703"/>
      <c r="AT31" s="708" t="s">
        <v>319</v>
      </c>
      <c r="AU31" s="231"/>
      <c r="AV31" s="231"/>
      <c r="AW31" s="231"/>
      <c r="AX31" s="631" t="s">
        <v>192</v>
      </c>
      <c r="AY31" s="632"/>
      <c r="AZ31" s="632"/>
      <c r="BA31" s="632"/>
      <c r="BB31" s="632"/>
      <c r="BC31" s="632"/>
      <c r="BD31" s="632"/>
      <c r="BE31" s="632"/>
      <c r="BF31" s="633"/>
      <c r="BG31" s="713">
        <v>99.5</v>
      </c>
      <c r="BH31" s="700"/>
      <c r="BI31" s="700"/>
      <c r="BJ31" s="700"/>
      <c r="BK31" s="700"/>
      <c r="BL31" s="700"/>
      <c r="BM31" s="640">
        <v>98.8</v>
      </c>
      <c r="BN31" s="700"/>
      <c r="BO31" s="700"/>
      <c r="BP31" s="700"/>
      <c r="BQ31" s="701"/>
      <c r="BR31" s="713">
        <v>99.3</v>
      </c>
      <c r="BS31" s="700"/>
      <c r="BT31" s="700"/>
      <c r="BU31" s="700"/>
      <c r="BV31" s="700"/>
      <c r="BW31" s="700"/>
      <c r="BX31" s="640">
        <v>98.2</v>
      </c>
      <c r="BY31" s="700"/>
      <c r="BZ31" s="700"/>
      <c r="CA31" s="700"/>
      <c r="CB31" s="701"/>
      <c r="CD31" s="691"/>
      <c r="CE31" s="692"/>
      <c r="CF31" s="660" t="s">
        <v>320</v>
      </c>
      <c r="CG31" s="661"/>
      <c r="CH31" s="661"/>
      <c r="CI31" s="661"/>
      <c r="CJ31" s="661"/>
      <c r="CK31" s="661"/>
      <c r="CL31" s="661"/>
      <c r="CM31" s="661"/>
      <c r="CN31" s="661"/>
      <c r="CO31" s="661"/>
      <c r="CP31" s="661"/>
      <c r="CQ31" s="662"/>
      <c r="CR31" s="645">
        <v>30869</v>
      </c>
      <c r="CS31" s="681"/>
      <c r="CT31" s="681"/>
      <c r="CU31" s="681"/>
      <c r="CV31" s="681"/>
      <c r="CW31" s="681"/>
      <c r="CX31" s="681"/>
      <c r="CY31" s="682"/>
      <c r="CZ31" s="650">
        <v>0.1</v>
      </c>
      <c r="DA31" s="679"/>
      <c r="DB31" s="679"/>
      <c r="DC31" s="683"/>
      <c r="DD31" s="654">
        <v>30869</v>
      </c>
      <c r="DE31" s="681"/>
      <c r="DF31" s="681"/>
      <c r="DG31" s="681"/>
      <c r="DH31" s="681"/>
      <c r="DI31" s="681"/>
      <c r="DJ31" s="681"/>
      <c r="DK31" s="682"/>
      <c r="DL31" s="654">
        <v>30869</v>
      </c>
      <c r="DM31" s="681"/>
      <c r="DN31" s="681"/>
      <c r="DO31" s="681"/>
      <c r="DP31" s="681"/>
      <c r="DQ31" s="681"/>
      <c r="DR31" s="681"/>
      <c r="DS31" s="681"/>
      <c r="DT31" s="681"/>
      <c r="DU31" s="681"/>
      <c r="DV31" s="682"/>
      <c r="DW31" s="650">
        <v>0.8</v>
      </c>
      <c r="DX31" s="679"/>
      <c r="DY31" s="679"/>
      <c r="DZ31" s="679"/>
      <c r="EA31" s="679"/>
      <c r="EB31" s="679"/>
      <c r="EC31" s="680"/>
    </row>
    <row r="32" spans="2:133" ht="11.25" customHeight="1" x14ac:dyDescent="0.15">
      <c r="B32" s="695" t="s">
        <v>321</v>
      </c>
      <c r="C32" s="696"/>
      <c r="D32" s="696"/>
      <c r="E32" s="696"/>
      <c r="F32" s="696"/>
      <c r="G32" s="696"/>
      <c r="H32" s="696"/>
      <c r="I32" s="696"/>
      <c r="J32" s="696"/>
      <c r="K32" s="696"/>
      <c r="L32" s="696"/>
      <c r="M32" s="696"/>
      <c r="N32" s="696"/>
      <c r="O32" s="696"/>
      <c r="P32" s="696"/>
      <c r="Q32" s="697"/>
      <c r="R32" s="645" t="s">
        <v>130</v>
      </c>
      <c r="S32" s="646"/>
      <c r="T32" s="646"/>
      <c r="U32" s="646"/>
      <c r="V32" s="646"/>
      <c r="W32" s="646"/>
      <c r="X32" s="646"/>
      <c r="Y32" s="647"/>
      <c r="Z32" s="648" t="s">
        <v>130</v>
      </c>
      <c r="AA32" s="648"/>
      <c r="AB32" s="648"/>
      <c r="AC32" s="648"/>
      <c r="AD32" s="649" t="s">
        <v>246</v>
      </c>
      <c r="AE32" s="649"/>
      <c r="AF32" s="649"/>
      <c r="AG32" s="649"/>
      <c r="AH32" s="649"/>
      <c r="AI32" s="649"/>
      <c r="AJ32" s="649"/>
      <c r="AK32" s="649"/>
      <c r="AL32" s="650" t="s">
        <v>246</v>
      </c>
      <c r="AM32" s="651"/>
      <c r="AN32" s="651"/>
      <c r="AO32" s="652"/>
      <c r="AP32" s="704"/>
      <c r="AQ32" s="705"/>
      <c r="AR32" s="705"/>
      <c r="AS32" s="705"/>
      <c r="AT32" s="709"/>
      <c r="AU32" s="230" t="s">
        <v>322</v>
      </c>
      <c r="AV32" s="230"/>
      <c r="AW32" s="230"/>
      <c r="AX32" s="642" t="s">
        <v>323</v>
      </c>
      <c r="AY32" s="643"/>
      <c r="AZ32" s="643"/>
      <c r="BA32" s="643"/>
      <c r="BB32" s="643"/>
      <c r="BC32" s="643"/>
      <c r="BD32" s="643"/>
      <c r="BE32" s="643"/>
      <c r="BF32" s="644"/>
      <c r="BG32" s="714">
        <v>99.5</v>
      </c>
      <c r="BH32" s="681"/>
      <c r="BI32" s="681"/>
      <c r="BJ32" s="681"/>
      <c r="BK32" s="681"/>
      <c r="BL32" s="681"/>
      <c r="BM32" s="651">
        <v>98.7</v>
      </c>
      <c r="BN32" s="711"/>
      <c r="BO32" s="711"/>
      <c r="BP32" s="711"/>
      <c r="BQ32" s="712"/>
      <c r="BR32" s="714">
        <v>99.1</v>
      </c>
      <c r="BS32" s="681"/>
      <c r="BT32" s="681"/>
      <c r="BU32" s="681"/>
      <c r="BV32" s="681"/>
      <c r="BW32" s="681"/>
      <c r="BX32" s="651">
        <v>98</v>
      </c>
      <c r="BY32" s="711"/>
      <c r="BZ32" s="711"/>
      <c r="CA32" s="711"/>
      <c r="CB32" s="712"/>
      <c r="CD32" s="693"/>
      <c r="CE32" s="694"/>
      <c r="CF32" s="660" t="s">
        <v>324</v>
      </c>
      <c r="CG32" s="661"/>
      <c r="CH32" s="661"/>
      <c r="CI32" s="661"/>
      <c r="CJ32" s="661"/>
      <c r="CK32" s="661"/>
      <c r="CL32" s="661"/>
      <c r="CM32" s="661"/>
      <c r="CN32" s="661"/>
      <c r="CO32" s="661"/>
      <c r="CP32" s="661"/>
      <c r="CQ32" s="662"/>
      <c r="CR32" s="645">
        <v>74</v>
      </c>
      <c r="CS32" s="646"/>
      <c r="CT32" s="646"/>
      <c r="CU32" s="646"/>
      <c r="CV32" s="646"/>
      <c r="CW32" s="646"/>
      <c r="CX32" s="646"/>
      <c r="CY32" s="647"/>
      <c r="CZ32" s="650">
        <v>0</v>
      </c>
      <c r="DA32" s="679"/>
      <c r="DB32" s="679"/>
      <c r="DC32" s="683"/>
      <c r="DD32" s="654">
        <v>74</v>
      </c>
      <c r="DE32" s="646"/>
      <c r="DF32" s="646"/>
      <c r="DG32" s="646"/>
      <c r="DH32" s="646"/>
      <c r="DI32" s="646"/>
      <c r="DJ32" s="646"/>
      <c r="DK32" s="647"/>
      <c r="DL32" s="654">
        <v>74</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325</v>
      </c>
      <c r="C33" s="643"/>
      <c r="D33" s="643"/>
      <c r="E33" s="643"/>
      <c r="F33" s="643"/>
      <c r="G33" s="643"/>
      <c r="H33" s="643"/>
      <c r="I33" s="643"/>
      <c r="J33" s="643"/>
      <c r="K33" s="643"/>
      <c r="L33" s="643"/>
      <c r="M33" s="643"/>
      <c r="N33" s="643"/>
      <c r="O33" s="643"/>
      <c r="P33" s="643"/>
      <c r="Q33" s="644"/>
      <c r="R33" s="645">
        <v>960990</v>
      </c>
      <c r="S33" s="646"/>
      <c r="T33" s="646"/>
      <c r="U33" s="646"/>
      <c r="V33" s="646"/>
      <c r="W33" s="646"/>
      <c r="X33" s="646"/>
      <c r="Y33" s="647"/>
      <c r="Z33" s="648">
        <v>4.0999999999999996</v>
      </c>
      <c r="AA33" s="648"/>
      <c r="AB33" s="648"/>
      <c r="AC33" s="648"/>
      <c r="AD33" s="649" t="s">
        <v>246</v>
      </c>
      <c r="AE33" s="649"/>
      <c r="AF33" s="649"/>
      <c r="AG33" s="649"/>
      <c r="AH33" s="649"/>
      <c r="AI33" s="649"/>
      <c r="AJ33" s="649"/>
      <c r="AK33" s="649"/>
      <c r="AL33" s="650" t="s">
        <v>246</v>
      </c>
      <c r="AM33" s="651"/>
      <c r="AN33" s="651"/>
      <c r="AO33" s="652"/>
      <c r="AP33" s="706"/>
      <c r="AQ33" s="707"/>
      <c r="AR33" s="707"/>
      <c r="AS33" s="707"/>
      <c r="AT33" s="710"/>
      <c r="AU33" s="232"/>
      <c r="AV33" s="232"/>
      <c r="AW33" s="232"/>
      <c r="AX33" s="686" t="s">
        <v>326</v>
      </c>
      <c r="AY33" s="687"/>
      <c r="AZ33" s="687"/>
      <c r="BA33" s="687"/>
      <c r="BB33" s="687"/>
      <c r="BC33" s="687"/>
      <c r="BD33" s="687"/>
      <c r="BE33" s="687"/>
      <c r="BF33" s="688"/>
      <c r="BG33" s="715">
        <v>99.4</v>
      </c>
      <c r="BH33" s="716"/>
      <c r="BI33" s="716"/>
      <c r="BJ33" s="716"/>
      <c r="BK33" s="716"/>
      <c r="BL33" s="716"/>
      <c r="BM33" s="717">
        <v>98.6</v>
      </c>
      <c r="BN33" s="716"/>
      <c r="BO33" s="716"/>
      <c r="BP33" s="716"/>
      <c r="BQ33" s="718"/>
      <c r="BR33" s="715">
        <v>99.4</v>
      </c>
      <c r="BS33" s="716"/>
      <c r="BT33" s="716"/>
      <c r="BU33" s="716"/>
      <c r="BV33" s="716"/>
      <c r="BW33" s="716"/>
      <c r="BX33" s="717">
        <v>97.5</v>
      </c>
      <c r="BY33" s="716"/>
      <c r="BZ33" s="716"/>
      <c r="CA33" s="716"/>
      <c r="CB33" s="718"/>
      <c r="CD33" s="660" t="s">
        <v>327</v>
      </c>
      <c r="CE33" s="661"/>
      <c r="CF33" s="661"/>
      <c r="CG33" s="661"/>
      <c r="CH33" s="661"/>
      <c r="CI33" s="661"/>
      <c r="CJ33" s="661"/>
      <c r="CK33" s="661"/>
      <c r="CL33" s="661"/>
      <c r="CM33" s="661"/>
      <c r="CN33" s="661"/>
      <c r="CO33" s="661"/>
      <c r="CP33" s="661"/>
      <c r="CQ33" s="662"/>
      <c r="CR33" s="645">
        <v>10170137</v>
      </c>
      <c r="CS33" s="681"/>
      <c r="CT33" s="681"/>
      <c r="CU33" s="681"/>
      <c r="CV33" s="681"/>
      <c r="CW33" s="681"/>
      <c r="CX33" s="681"/>
      <c r="CY33" s="682"/>
      <c r="CZ33" s="650">
        <v>47.9</v>
      </c>
      <c r="DA33" s="679"/>
      <c r="DB33" s="679"/>
      <c r="DC33" s="683"/>
      <c r="DD33" s="654">
        <v>3782565</v>
      </c>
      <c r="DE33" s="681"/>
      <c r="DF33" s="681"/>
      <c r="DG33" s="681"/>
      <c r="DH33" s="681"/>
      <c r="DI33" s="681"/>
      <c r="DJ33" s="681"/>
      <c r="DK33" s="682"/>
      <c r="DL33" s="654">
        <v>2150773</v>
      </c>
      <c r="DM33" s="681"/>
      <c r="DN33" s="681"/>
      <c r="DO33" s="681"/>
      <c r="DP33" s="681"/>
      <c r="DQ33" s="681"/>
      <c r="DR33" s="681"/>
      <c r="DS33" s="681"/>
      <c r="DT33" s="681"/>
      <c r="DU33" s="681"/>
      <c r="DV33" s="682"/>
      <c r="DW33" s="650">
        <v>56</v>
      </c>
      <c r="DX33" s="679"/>
      <c r="DY33" s="679"/>
      <c r="DZ33" s="679"/>
      <c r="EA33" s="679"/>
      <c r="EB33" s="679"/>
      <c r="EC33" s="680"/>
    </row>
    <row r="34" spans="2:133" ht="11.25" customHeight="1" x14ac:dyDescent="0.15">
      <c r="B34" s="642" t="s">
        <v>328</v>
      </c>
      <c r="C34" s="643"/>
      <c r="D34" s="643"/>
      <c r="E34" s="643"/>
      <c r="F34" s="643"/>
      <c r="G34" s="643"/>
      <c r="H34" s="643"/>
      <c r="I34" s="643"/>
      <c r="J34" s="643"/>
      <c r="K34" s="643"/>
      <c r="L34" s="643"/>
      <c r="M34" s="643"/>
      <c r="N34" s="643"/>
      <c r="O34" s="643"/>
      <c r="P34" s="643"/>
      <c r="Q34" s="644"/>
      <c r="R34" s="645">
        <v>175013</v>
      </c>
      <c r="S34" s="646"/>
      <c r="T34" s="646"/>
      <c r="U34" s="646"/>
      <c r="V34" s="646"/>
      <c r="W34" s="646"/>
      <c r="X34" s="646"/>
      <c r="Y34" s="647"/>
      <c r="Z34" s="648">
        <v>0.7</v>
      </c>
      <c r="AA34" s="648"/>
      <c r="AB34" s="648"/>
      <c r="AC34" s="648"/>
      <c r="AD34" s="649" t="s">
        <v>246</v>
      </c>
      <c r="AE34" s="649"/>
      <c r="AF34" s="649"/>
      <c r="AG34" s="649"/>
      <c r="AH34" s="649"/>
      <c r="AI34" s="649"/>
      <c r="AJ34" s="649"/>
      <c r="AK34" s="649"/>
      <c r="AL34" s="650" t="s">
        <v>246</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329</v>
      </c>
      <c r="CE34" s="661"/>
      <c r="CF34" s="661"/>
      <c r="CG34" s="661"/>
      <c r="CH34" s="661"/>
      <c r="CI34" s="661"/>
      <c r="CJ34" s="661"/>
      <c r="CK34" s="661"/>
      <c r="CL34" s="661"/>
      <c r="CM34" s="661"/>
      <c r="CN34" s="661"/>
      <c r="CO34" s="661"/>
      <c r="CP34" s="661"/>
      <c r="CQ34" s="662"/>
      <c r="CR34" s="645">
        <v>1668706</v>
      </c>
      <c r="CS34" s="646"/>
      <c r="CT34" s="646"/>
      <c r="CU34" s="646"/>
      <c r="CV34" s="646"/>
      <c r="CW34" s="646"/>
      <c r="CX34" s="646"/>
      <c r="CY34" s="647"/>
      <c r="CZ34" s="650">
        <v>7.9</v>
      </c>
      <c r="DA34" s="679"/>
      <c r="DB34" s="679"/>
      <c r="DC34" s="683"/>
      <c r="DD34" s="654">
        <v>889416</v>
      </c>
      <c r="DE34" s="646"/>
      <c r="DF34" s="646"/>
      <c r="DG34" s="646"/>
      <c r="DH34" s="646"/>
      <c r="DI34" s="646"/>
      <c r="DJ34" s="646"/>
      <c r="DK34" s="647"/>
      <c r="DL34" s="654">
        <v>595369</v>
      </c>
      <c r="DM34" s="646"/>
      <c r="DN34" s="646"/>
      <c r="DO34" s="646"/>
      <c r="DP34" s="646"/>
      <c r="DQ34" s="646"/>
      <c r="DR34" s="646"/>
      <c r="DS34" s="646"/>
      <c r="DT34" s="646"/>
      <c r="DU34" s="646"/>
      <c r="DV34" s="647"/>
      <c r="DW34" s="650">
        <v>15.5</v>
      </c>
      <c r="DX34" s="679"/>
      <c r="DY34" s="679"/>
      <c r="DZ34" s="679"/>
      <c r="EA34" s="679"/>
      <c r="EB34" s="679"/>
      <c r="EC34" s="680"/>
    </row>
    <row r="35" spans="2:133" ht="11.25" customHeight="1" x14ac:dyDescent="0.15">
      <c r="B35" s="642" t="s">
        <v>330</v>
      </c>
      <c r="C35" s="643"/>
      <c r="D35" s="643"/>
      <c r="E35" s="643"/>
      <c r="F35" s="643"/>
      <c r="G35" s="643"/>
      <c r="H35" s="643"/>
      <c r="I35" s="643"/>
      <c r="J35" s="643"/>
      <c r="K35" s="643"/>
      <c r="L35" s="643"/>
      <c r="M35" s="643"/>
      <c r="N35" s="643"/>
      <c r="O35" s="643"/>
      <c r="P35" s="643"/>
      <c r="Q35" s="644"/>
      <c r="R35" s="645">
        <v>164993</v>
      </c>
      <c r="S35" s="646"/>
      <c r="T35" s="646"/>
      <c r="U35" s="646"/>
      <c r="V35" s="646"/>
      <c r="W35" s="646"/>
      <c r="X35" s="646"/>
      <c r="Y35" s="647"/>
      <c r="Z35" s="648">
        <v>0.7</v>
      </c>
      <c r="AA35" s="648"/>
      <c r="AB35" s="648"/>
      <c r="AC35" s="648"/>
      <c r="AD35" s="649" t="s">
        <v>178</v>
      </c>
      <c r="AE35" s="649"/>
      <c r="AF35" s="649"/>
      <c r="AG35" s="649"/>
      <c r="AH35" s="649"/>
      <c r="AI35" s="649"/>
      <c r="AJ35" s="649"/>
      <c r="AK35" s="649"/>
      <c r="AL35" s="650" t="s">
        <v>130</v>
      </c>
      <c r="AM35" s="651"/>
      <c r="AN35" s="651"/>
      <c r="AO35" s="652"/>
      <c r="AP35" s="235"/>
      <c r="AQ35" s="624" t="s">
        <v>331</v>
      </c>
      <c r="AR35" s="625"/>
      <c r="AS35" s="625"/>
      <c r="AT35" s="625"/>
      <c r="AU35" s="625"/>
      <c r="AV35" s="625"/>
      <c r="AW35" s="625"/>
      <c r="AX35" s="625"/>
      <c r="AY35" s="625"/>
      <c r="AZ35" s="625"/>
      <c r="BA35" s="625"/>
      <c r="BB35" s="625"/>
      <c r="BC35" s="625"/>
      <c r="BD35" s="625"/>
      <c r="BE35" s="625"/>
      <c r="BF35" s="626"/>
      <c r="BG35" s="624" t="s">
        <v>332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333</v>
      </c>
      <c r="CE35" s="661"/>
      <c r="CF35" s="661"/>
      <c r="CG35" s="661"/>
      <c r="CH35" s="661"/>
      <c r="CI35" s="661"/>
      <c r="CJ35" s="661"/>
      <c r="CK35" s="661"/>
      <c r="CL35" s="661"/>
      <c r="CM35" s="661"/>
      <c r="CN35" s="661"/>
      <c r="CO35" s="661"/>
      <c r="CP35" s="661"/>
      <c r="CQ35" s="662"/>
      <c r="CR35" s="645">
        <v>56652</v>
      </c>
      <c r="CS35" s="681"/>
      <c r="CT35" s="681"/>
      <c r="CU35" s="681"/>
      <c r="CV35" s="681"/>
      <c r="CW35" s="681"/>
      <c r="CX35" s="681"/>
      <c r="CY35" s="682"/>
      <c r="CZ35" s="650">
        <v>0.3</v>
      </c>
      <c r="DA35" s="679"/>
      <c r="DB35" s="679"/>
      <c r="DC35" s="683"/>
      <c r="DD35" s="654">
        <v>56442</v>
      </c>
      <c r="DE35" s="681"/>
      <c r="DF35" s="681"/>
      <c r="DG35" s="681"/>
      <c r="DH35" s="681"/>
      <c r="DI35" s="681"/>
      <c r="DJ35" s="681"/>
      <c r="DK35" s="682"/>
      <c r="DL35" s="654">
        <v>27613</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334</v>
      </c>
      <c r="C36" s="643"/>
      <c r="D36" s="643"/>
      <c r="E36" s="643"/>
      <c r="F36" s="643"/>
      <c r="G36" s="643"/>
      <c r="H36" s="643"/>
      <c r="I36" s="643"/>
      <c r="J36" s="643"/>
      <c r="K36" s="643"/>
      <c r="L36" s="643"/>
      <c r="M36" s="643"/>
      <c r="N36" s="643"/>
      <c r="O36" s="643"/>
      <c r="P36" s="643"/>
      <c r="Q36" s="644"/>
      <c r="R36" s="645">
        <v>10626829</v>
      </c>
      <c r="S36" s="646"/>
      <c r="T36" s="646"/>
      <c r="U36" s="646"/>
      <c r="V36" s="646"/>
      <c r="W36" s="646"/>
      <c r="X36" s="646"/>
      <c r="Y36" s="647"/>
      <c r="Z36" s="648">
        <v>45</v>
      </c>
      <c r="AA36" s="648"/>
      <c r="AB36" s="648"/>
      <c r="AC36" s="648"/>
      <c r="AD36" s="649" t="s">
        <v>246</v>
      </c>
      <c r="AE36" s="649"/>
      <c r="AF36" s="649"/>
      <c r="AG36" s="649"/>
      <c r="AH36" s="649"/>
      <c r="AI36" s="649"/>
      <c r="AJ36" s="649"/>
      <c r="AK36" s="649"/>
      <c r="AL36" s="650" t="s">
        <v>246</v>
      </c>
      <c r="AM36" s="651"/>
      <c r="AN36" s="651"/>
      <c r="AO36" s="652"/>
      <c r="AP36" s="235"/>
      <c r="AQ36" s="719" t="s">
        <v>335</v>
      </c>
      <c r="AR36" s="720"/>
      <c r="AS36" s="720"/>
      <c r="AT36" s="720"/>
      <c r="AU36" s="720"/>
      <c r="AV36" s="720"/>
      <c r="AW36" s="720"/>
      <c r="AX36" s="720"/>
      <c r="AY36" s="721"/>
      <c r="AZ36" s="634">
        <v>1242242</v>
      </c>
      <c r="BA36" s="635"/>
      <c r="BB36" s="635"/>
      <c r="BC36" s="635"/>
      <c r="BD36" s="635"/>
      <c r="BE36" s="635"/>
      <c r="BF36" s="722"/>
      <c r="BG36" s="656" t="s">
        <v>336</v>
      </c>
      <c r="BH36" s="657"/>
      <c r="BI36" s="657"/>
      <c r="BJ36" s="657"/>
      <c r="BK36" s="657"/>
      <c r="BL36" s="657"/>
      <c r="BM36" s="657"/>
      <c r="BN36" s="657"/>
      <c r="BO36" s="657"/>
      <c r="BP36" s="657"/>
      <c r="BQ36" s="657"/>
      <c r="BR36" s="657"/>
      <c r="BS36" s="657"/>
      <c r="BT36" s="657"/>
      <c r="BU36" s="658"/>
      <c r="BV36" s="634">
        <v>165586</v>
      </c>
      <c r="BW36" s="635"/>
      <c r="BX36" s="635"/>
      <c r="BY36" s="635"/>
      <c r="BZ36" s="635"/>
      <c r="CA36" s="635"/>
      <c r="CB36" s="722"/>
      <c r="CD36" s="660" t="s">
        <v>337</v>
      </c>
      <c r="CE36" s="661"/>
      <c r="CF36" s="661"/>
      <c r="CG36" s="661"/>
      <c r="CH36" s="661"/>
      <c r="CI36" s="661"/>
      <c r="CJ36" s="661"/>
      <c r="CK36" s="661"/>
      <c r="CL36" s="661"/>
      <c r="CM36" s="661"/>
      <c r="CN36" s="661"/>
      <c r="CO36" s="661"/>
      <c r="CP36" s="661"/>
      <c r="CQ36" s="662"/>
      <c r="CR36" s="645">
        <v>5925933</v>
      </c>
      <c r="CS36" s="646"/>
      <c r="CT36" s="646"/>
      <c r="CU36" s="646"/>
      <c r="CV36" s="646"/>
      <c r="CW36" s="646"/>
      <c r="CX36" s="646"/>
      <c r="CY36" s="647"/>
      <c r="CZ36" s="650">
        <v>27.9</v>
      </c>
      <c r="DA36" s="679"/>
      <c r="DB36" s="679"/>
      <c r="DC36" s="683"/>
      <c r="DD36" s="654">
        <v>1307085</v>
      </c>
      <c r="DE36" s="646"/>
      <c r="DF36" s="646"/>
      <c r="DG36" s="646"/>
      <c r="DH36" s="646"/>
      <c r="DI36" s="646"/>
      <c r="DJ36" s="646"/>
      <c r="DK36" s="647"/>
      <c r="DL36" s="654">
        <v>773347</v>
      </c>
      <c r="DM36" s="646"/>
      <c r="DN36" s="646"/>
      <c r="DO36" s="646"/>
      <c r="DP36" s="646"/>
      <c r="DQ36" s="646"/>
      <c r="DR36" s="646"/>
      <c r="DS36" s="646"/>
      <c r="DT36" s="646"/>
      <c r="DU36" s="646"/>
      <c r="DV36" s="647"/>
      <c r="DW36" s="650">
        <v>20.100000000000001</v>
      </c>
      <c r="DX36" s="679"/>
      <c r="DY36" s="679"/>
      <c r="DZ36" s="679"/>
      <c r="EA36" s="679"/>
      <c r="EB36" s="679"/>
      <c r="EC36" s="680"/>
    </row>
    <row r="37" spans="2:133" ht="11.25" customHeight="1" x14ac:dyDescent="0.15">
      <c r="B37" s="642" t="s">
        <v>338</v>
      </c>
      <c r="C37" s="643"/>
      <c r="D37" s="643"/>
      <c r="E37" s="643"/>
      <c r="F37" s="643"/>
      <c r="G37" s="643"/>
      <c r="H37" s="643"/>
      <c r="I37" s="643"/>
      <c r="J37" s="643"/>
      <c r="K37" s="643"/>
      <c r="L37" s="643"/>
      <c r="M37" s="643"/>
      <c r="N37" s="643"/>
      <c r="O37" s="643"/>
      <c r="P37" s="643"/>
      <c r="Q37" s="644"/>
      <c r="R37" s="645">
        <v>2142752</v>
      </c>
      <c r="S37" s="646"/>
      <c r="T37" s="646"/>
      <c r="U37" s="646"/>
      <c r="V37" s="646"/>
      <c r="W37" s="646"/>
      <c r="X37" s="646"/>
      <c r="Y37" s="647"/>
      <c r="Z37" s="648">
        <v>9.1</v>
      </c>
      <c r="AA37" s="648"/>
      <c r="AB37" s="648"/>
      <c r="AC37" s="648"/>
      <c r="AD37" s="649" t="s">
        <v>178</v>
      </c>
      <c r="AE37" s="649"/>
      <c r="AF37" s="649"/>
      <c r="AG37" s="649"/>
      <c r="AH37" s="649"/>
      <c r="AI37" s="649"/>
      <c r="AJ37" s="649"/>
      <c r="AK37" s="649"/>
      <c r="AL37" s="650" t="s">
        <v>178</v>
      </c>
      <c r="AM37" s="651"/>
      <c r="AN37" s="651"/>
      <c r="AO37" s="652"/>
      <c r="AQ37" s="723" t="s">
        <v>339</v>
      </c>
      <c r="AR37" s="724"/>
      <c r="AS37" s="724"/>
      <c r="AT37" s="724"/>
      <c r="AU37" s="724"/>
      <c r="AV37" s="724"/>
      <c r="AW37" s="724"/>
      <c r="AX37" s="724"/>
      <c r="AY37" s="725"/>
      <c r="AZ37" s="645">
        <v>530377</v>
      </c>
      <c r="BA37" s="646"/>
      <c r="BB37" s="646"/>
      <c r="BC37" s="646"/>
      <c r="BD37" s="681"/>
      <c r="BE37" s="681"/>
      <c r="BF37" s="712"/>
      <c r="BG37" s="660" t="s">
        <v>340</v>
      </c>
      <c r="BH37" s="661"/>
      <c r="BI37" s="661"/>
      <c r="BJ37" s="661"/>
      <c r="BK37" s="661"/>
      <c r="BL37" s="661"/>
      <c r="BM37" s="661"/>
      <c r="BN37" s="661"/>
      <c r="BO37" s="661"/>
      <c r="BP37" s="661"/>
      <c r="BQ37" s="661"/>
      <c r="BR37" s="661"/>
      <c r="BS37" s="661"/>
      <c r="BT37" s="661"/>
      <c r="BU37" s="662"/>
      <c r="BV37" s="645">
        <v>141324</v>
      </c>
      <c r="BW37" s="646"/>
      <c r="BX37" s="646"/>
      <c r="BY37" s="646"/>
      <c r="BZ37" s="646"/>
      <c r="CA37" s="646"/>
      <c r="CB37" s="655"/>
      <c r="CD37" s="660" t="s">
        <v>341</v>
      </c>
      <c r="CE37" s="661"/>
      <c r="CF37" s="661"/>
      <c r="CG37" s="661"/>
      <c r="CH37" s="661"/>
      <c r="CI37" s="661"/>
      <c r="CJ37" s="661"/>
      <c r="CK37" s="661"/>
      <c r="CL37" s="661"/>
      <c r="CM37" s="661"/>
      <c r="CN37" s="661"/>
      <c r="CO37" s="661"/>
      <c r="CP37" s="661"/>
      <c r="CQ37" s="662"/>
      <c r="CR37" s="645">
        <v>644690</v>
      </c>
      <c r="CS37" s="681"/>
      <c r="CT37" s="681"/>
      <c r="CU37" s="681"/>
      <c r="CV37" s="681"/>
      <c r="CW37" s="681"/>
      <c r="CX37" s="681"/>
      <c r="CY37" s="682"/>
      <c r="CZ37" s="650">
        <v>3</v>
      </c>
      <c r="DA37" s="679"/>
      <c r="DB37" s="679"/>
      <c r="DC37" s="683"/>
      <c r="DD37" s="654">
        <v>630190</v>
      </c>
      <c r="DE37" s="681"/>
      <c r="DF37" s="681"/>
      <c r="DG37" s="681"/>
      <c r="DH37" s="681"/>
      <c r="DI37" s="681"/>
      <c r="DJ37" s="681"/>
      <c r="DK37" s="682"/>
      <c r="DL37" s="654">
        <v>627245</v>
      </c>
      <c r="DM37" s="681"/>
      <c r="DN37" s="681"/>
      <c r="DO37" s="681"/>
      <c r="DP37" s="681"/>
      <c r="DQ37" s="681"/>
      <c r="DR37" s="681"/>
      <c r="DS37" s="681"/>
      <c r="DT37" s="681"/>
      <c r="DU37" s="681"/>
      <c r="DV37" s="682"/>
      <c r="DW37" s="650">
        <v>16.3</v>
      </c>
      <c r="DX37" s="679"/>
      <c r="DY37" s="679"/>
      <c r="DZ37" s="679"/>
      <c r="EA37" s="679"/>
      <c r="EB37" s="679"/>
      <c r="EC37" s="680"/>
    </row>
    <row r="38" spans="2:133" ht="11.25" customHeight="1" x14ac:dyDescent="0.15">
      <c r="B38" s="642" t="s">
        <v>342</v>
      </c>
      <c r="C38" s="643"/>
      <c r="D38" s="643"/>
      <c r="E38" s="643"/>
      <c r="F38" s="643"/>
      <c r="G38" s="643"/>
      <c r="H38" s="643"/>
      <c r="I38" s="643"/>
      <c r="J38" s="643"/>
      <c r="K38" s="643"/>
      <c r="L38" s="643"/>
      <c r="M38" s="643"/>
      <c r="N38" s="643"/>
      <c r="O38" s="643"/>
      <c r="P38" s="643"/>
      <c r="Q38" s="644"/>
      <c r="R38" s="645">
        <v>148426</v>
      </c>
      <c r="S38" s="646"/>
      <c r="T38" s="646"/>
      <c r="U38" s="646"/>
      <c r="V38" s="646"/>
      <c r="W38" s="646"/>
      <c r="X38" s="646"/>
      <c r="Y38" s="647"/>
      <c r="Z38" s="648">
        <v>0.6</v>
      </c>
      <c r="AA38" s="648"/>
      <c r="AB38" s="648"/>
      <c r="AC38" s="648"/>
      <c r="AD38" s="649">
        <v>2893</v>
      </c>
      <c r="AE38" s="649"/>
      <c r="AF38" s="649"/>
      <c r="AG38" s="649"/>
      <c r="AH38" s="649"/>
      <c r="AI38" s="649"/>
      <c r="AJ38" s="649"/>
      <c r="AK38" s="649"/>
      <c r="AL38" s="650">
        <v>0.1</v>
      </c>
      <c r="AM38" s="651"/>
      <c r="AN38" s="651"/>
      <c r="AO38" s="652"/>
      <c r="AQ38" s="723" t="s">
        <v>343</v>
      </c>
      <c r="AR38" s="724"/>
      <c r="AS38" s="724"/>
      <c r="AT38" s="724"/>
      <c r="AU38" s="724"/>
      <c r="AV38" s="724"/>
      <c r="AW38" s="724"/>
      <c r="AX38" s="724"/>
      <c r="AY38" s="725"/>
      <c r="AZ38" s="645">
        <v>132025</v>
      </c>
      <c r="BA38" s="646"/>
      <c r="BB38" s="646"/>
      <c r="BC38" s="646"/>
      <c r="BD38" s="681"/>
      <c r="BE38" s="681"/>
      <c r="BF38" s="712"/>
      <c r="BG38" s="660" t="s">
        <v>344</v>
      </c>
      <c r="BH38" s="661"/>
      <c r="BI38" s="661"/>
      <c r="BJ38" s="661"/>
      <c r="BK38" s="661"/>
      <c r="BL38" s="661"/>
      <c r="BM38" s="661"/>
      <c r="BN38" s="661"/>
      <c r="BO38" s="661"/>
      <c r="BP38" s="661"/>
      <c r="BQ38" s="661"/>
      <c r="BR38" s="661"/>
      <c r="BS38" s="661"/>
      <c r="BT38" s="661"/>
      <c r="BU38" s="662"/>
      <c r="BV38" s="645">
        <v>1982</v>
      </c>
      <c r="BW38" s="646"/>
      <c r="BX38" s="646"/>
      <c r="BY38" s="646"/>
      <c r="BZ38" s="646"/>
      <c r="CA38" s="646"/>
      <c r="CB38" s="655"/>
      <c r="CD38" s="660" t="s">
        <v>345</v>
      </c>
      <c r="CE38" s="661"/>
      <c r="CF38" s="661"/>
      <c r="CG38" s="661"/>
      <c r="CH38" s="661"/>
      <c r="CI38" s="661"/>
      <c r="CJ38" s="661"/>
      <c r="CK38" s="661"/>
      <c r="CL38" s="661"/>
      <c r="CM38" s="661"/>
      <c r="CN38" s="661"/>
      <c r="CO38" s="661"/>
      <c r="CP38" s="661"/>
      <c r="CQ38" s="662"/>
      <c r="CR38" s="645">
        <v>1110217</v>
      </c>
      <c r="CS38" s="646"/>
      <c r="CT38" s="646"/>
      <c r="CU38" s="646"/>
      <c r="CV38" s="646"/>
      <c r="CW38" s="646"/>
      <c r="CX38" s="646"/>
      <c r="CY38" s="647"/>
      <c r="CZ38" s="650">
        <v>5.2</v>
      </c>
      <c r="DA38" s="679"/>
      <c r="DB38" s="679"/>
      <c r="DC38" s="683"/>
      <c r="DD38" s="654">
        <v>1012933</v>
      </c>
      <c r="DE38" s="646"/>
      <c r="DF38" s="646"/>
      <c r="DG38" s="646"/>
      <c r="DH38" s="646"/>
      <c r="DI38" s="646"/>
      <c r="DJ38" s="646"/>
      <c r="DK38" s="647"/>
      <c r="DL38" s="654">
        <v>754444</v>
      </c>
      <c r="DM38" s="646"/>
      <c r="DN38" s="646"/>
      <c r="DO38" s="646"/>
      <c r="DP38" s="646"/>
      <c r="DQ38" s="646"/>
      <c r="DR38" s="646"/>
      <c r="DS38" s="646"/>
      <c r="DT38" s="646"/>
      <c r="DU38" s="646"/>
      <c r="DV38" s="647"/>
      <c r="DW38" s="650">
        <v>19.7</v>
      </c>
      <c r="DX38" s="679"/>
      <c r="DY38" s="679"/>
      <c r="DZ38" s="679"/>
      <c r="EA38" s="679"/>
      <c r="EB38" s="679"/>
      <c r="EC38" s="680"/>
    </row>
    <row r="39" spans="2:133" ht="11.25" customHeight="1" x14ac:dyDescent="0.15">
      <c r="B39" s="642" t="s">
        <v>346</v>
      </c>
      <c r="C39" s="643"/>
      <c r="D39" s="643"/>
      <c r="E39" s="643"/>
      <c r="F39" s="643"/>
      <c r="G39" s="643"/>
      <c r="H39" s="643"/>
      <c r="I39" s="643"/>
      <c r="J39" s="643"/>
      <c r="K39" s="643"/>
      <c r="L39" s="643"/>
      <c r="M39" s="643"/>
      <c r="N39" s="643"/>
      <c r="O39" s="643"/>
      <c r="P39" s="643"/>
      <c r="Q39" s="644"/>
      <c r="R39" s="645">
        <v>737730</v>
      </c>
      <c r="S39" s="646"/>
      <c r="T39" s="646"/>
      <c r="U39" s="646"/>
      <c r="V39" s="646"/>
      <c r="W39" s="646"/>
      <c r="X39" s="646"/>
      <c r="Y39" s="647"/>
      <c r="Z39" s="648">
        <v>3.1</v>
      </c>
      <c r="AA39" s="648"/>
      <c r="AB39" s="648"/>
      <c r="AC39" s="648"/>
      <c r="AD39" s="649" t="s">
        <v>246</v>
      </c>
      <c r="AE39" s="649"/>
      <c r="AF39" s="649"/>
      <c r="AG39" s="649"/>
      <c r="AH39" s="649"/>
      <c r="AI39" s="649"/>
      <c r="AJ39" s="649"/>
      <c r="AK39" s="649"/>
      <c r="AL39" s="650" t="s">
        <v>130</v>
      </c>
      <c r="AM39" s="651"/>
      <c r="AN39" s="651"/>
      <c r="AO39" s="652"/>
      <c r="AQ39" s="723" t="s">
        <v>347</v>
      </c>
      <c r="AR39" s="724"/>
      <c r="AS39" s="724"/>
      <c r="AT39" s="724"/>
      <c r="AU39" s="724"/>
      <c r="AV39" s="724"/>
      <c r="AW39" s="724"/>
      <c r="AX39" s="724"/>
      <c r="AY39" s="725"/>
      <c r="AZ39" s="645" t="s">
        <v>246</v>
      </c>
      <c r="BA39" s="646"/>
      <c r="BB39" s="646"/>
      <c r="BC39" s="646"/>
      <c r="BD39" s="681"/>
      <c r="BE39" s="681"/>
      <c r="BF39" s="712"/>
      <c r="BG39" s="660" t="s">
        <v>348</v>
      </c>
      <c r="BH39" s="661"/>
      <c r="BI39" s="661"/>
      <c r="BJ39" s="661"/>
      <c r="BK39" s="661"/>
      <c r="BL39" s="661"/>
      <c r="BM39" s="661"/>
      <c r="BN39" s="661"/>
      <c r="BO39" s="661"/>
      <c r="BP39" s="661"/>
      <c r="BQ39" s="661"/>
      <c r="BR39" s="661"/>
      <c r="BS39" s="661"/>
      <c r="BT39" s="661"/>
      <c r="BU39" s="662"/>
      <c r="BV39" s="645">
        <v>2997</v>
      </c>
      <c r="BW39" s="646"/>
      <c r="BX39" s="646"/>
      <c r="BY39" s="646"/>
      <c r="BZ39" s="646"/>
      <c r="CA39" s="646"/>
      <c r="CB39" s="655"/>
      <c r="CD39" s="660" t="s">
        <v>349</v>
      </c>
      <c r="CE39" s="661"/>
      <c r="CF39" s="661"/>
      <c r="CG39" s="661"/>
      <c r="CH39" s="661"/>
      <c r="CI39" s="661"/>
      <c r="CJ39" s="661"/>
      <c r="CK39" s="661"/>
      <c r="CL39" s="661"/>
      <c r="CM39" s="661"/>
      <c r="CN39" s="661"/>
      <c r="CO39" s="661"/>
      <c r="CP39" s="661"/>
      <c r="CQ39" s="662"/>
      <c r="CR39" s="645">
        <v>1386318</v>
      </c>
      <c r="CS39" s="681"/>
      <c r="CT39" s="681"/>
      <c r="CU39" s="681"/>
      <c r="CV39" s="681"/>
      <c r="CW39" s="681"/>
      <c r="CX39" s="681"/>
      <c r="CY39" s="682"/>
      <c r="CZ39" s="650">
        <v>6.5</v>
      </c>
      <c r="DA39" s="679"/>
      <c r="DB39" s="679"/>
      <c r="DC39" s="683"/>
      <c r="DD39" s="654">
        <v>516689</v>
      </c>
      <c r="DE39" s="681"/>
      <c r="DF39" s="681"/>
      <c r="DG39" s="681"/>
      <c r="DH39" s="681"/>
      <c r="DI39" s="681"/>
      <c r="DJ39" s="681"/>
      <c r="DK39" s="682"/>
      <c r="DL39" s="654" t="s">
        <v>246</v>
      </c>
      <c r="DM39" s="681"/>
      <c r="DN39" s="681"/>
      <c r="DO39" s="681"/>
      <c r="DP39" s="681"/>
      <c r="DQ39" s="681"/>
      <c r="DR39" s="681"/>
      <c r="DS39" s="681"/>
      <c r="DT39" s="681"/>
      <c r="DU39" s="681"/>
      <c r="DV39" s="682"/>
      <c r="DW39" s="650" t="s">
        <v>130</v>
      </c>
      <c r="DX39" s="679"/>
      <c r="DY39" s="679"/>
      <c r="DZ39" s="679"/>
      <c r="EA39" s="679"/>
      <c r="EB39" s="679"/>
      <c r="EC39" s="680"/>
    </row>
    <row r="40" spans="2:133" ht="11.25" customHeight="1" x14ac:dyDescent="0.15">
      <c r="B40" s="642" t="s">
        <v>350</v>
      </c>
      <c r="C40" s="643"/>
      <c r="D40" s="643"/>
      <c r="E40" s="643"/>
      <c r="F40" s="643"/>
      <c r="G40" s="643"/>
      <c r="H40" s="643"/>
      <c r="I40" s="643"/>
      <c r="J40" s="643"/>
      <c r="K40" s="643"/>
      <c r="L40" s="643"/>
      <c r="M40" s="643"/>
      <c r="N40" s="643"/>
      <c r="O40" s="643"/>
      <c r="P40" s="643"/>
      <c r="Q40" s="644"/>
      <c r="R40" s="645" t="s">
        <v>246</v>
      </c>
      <c r="S40" s="646"/>
      <c r="T40" s="646"/>
      <c r="U40" s="646"/>
      <c r="V40" s="646"/>
      <c r="W40" s="646"/>
      <c r="X40" s="646"/>
      <c r="Y40" s="647"/>
      <c r="Z40" s="648" t="s">
        <v>178</v>
      </c>
      <c r="AA40" s="648"/>
      <c r="AB40" s="648"/>
      <c r="AC40" s="648"/>
      <c r="AD40" s="649" t="s">
        <v>178</v>
      </c>
      <c r="AE40" s="649"/>
      <c r="AF40" s="649"/>
      <c r="AG40" s="649"/>
      <c r="AH40" s="649"/>
      <c r="AI40" s="649"/>
      <c r="AJ40" s="649"/>
      <c r="AK40" s="649"/>
      <c r="AL40" s="650" t="s">
        <v>246</v>
      </c>
      <c r="AM40" s="651"/>
      <c r="AN40" s="651"/>
      <c r="AO40" s="652"/>
      <c r="AQ40" s="723" t="s">
        <v>351</v>
      </c>
      <c r="AR40" s="724"/>
      <c r="AS40" s="724"/>
      <c r="AT40" s="724"/>
      <c r="AU40" s="724"/>
      <c r="AV40" s="724"/>
      <c r="AW40" s="724"/>
      <c r="AX40" s="724"/>
      <c r="AY40" s="725"/>
      <c r="AZ40" s="645" t="s">
        <v>246</v>
      </c>
      <c r="BA40" s="646"/>
      <c r="BB40" s="646"/>
      <c r="BC40" s="646"/>
      <c r="BD40" s="681"/>
      <c r="BE40" s="681"/>
      <c r="BF40" s="712"/>
      <c r="BG40" s="726" t="s">
        <v>352</v>
      </c>
      <c r="BH40" s="727"/>
      <c r="BI40" s="727"/>
      <c r="BJ40" s="727"/>
      <c r="BK40" s="727"/>
      <c r="BL40" s="236"/>
      <c r="BM40" s="661" t="s">
        <v>353</v>
      </c>
      <c r="BN40" s="661"/>
      <c r="BO40" s="661"/>
      <c r="BP40" s="661"/>
      <c r="BQ40" s="661"/>
      <c r="BR40" s="661"/>
      <c r="BS40" s="661"/>
      <c r="BT40" s="661"/>
      <c r="BU40" s="662"/>
      <c r="BV40" s="645">
        <v>87</v>
      </c>
      <c r="BW40" s="646"/>
      <c r="BX40" s="646"/>
      <c r="BY40" s="646"/>
      <c r="BZ40" s="646"/>
      <c r="CA40" s="646"/>
      <c r="CB40" s="655"/>
      <c r="CD40" s="660" t="s">
        <v>354</v>
      </c>
      <c r="CE40" s="661"/>
      <c r="CF40" s="661"/>
      <c r="CG40" s="661"/>
      <c r="CH40" s="661"/>
      <c r="CI40" s="661"/>
      <c r="CJ40" s="661"/>
      <c r="CK40" s="661"/>
      <c r="CL40" s="661"/>
      <c r="CM40" s="661"/>
      <c r="CN40" s="661"/>
      <c r="CO40" s="661"/>
      <c r="CP40" s="661"/>
      <c r="CQ40" s="662"/>
      <c r="CR40" s="645">
        <v>22311</v>
      </c>
      <c r="CS40" s="646"/>
      <c r="CT40" s="646"/>
      <c r="CU40" s="646"/>
      <c r="CV40" s="646"/>
      <c r="CW40" s="646"/>
      <c r="CX40" s="646"/>
      <c r="CY40" s="647"/>
      <c r="CZ40" s="650">
        <v>0.1</v>
      </c>
      <c r="DA40" s="679"/>
      <c r="DB40" s="679"/>
      <c r="DC40" s="683"/>
      <c r="DD40" s="654" t="s">
        <v>130</v>
      </c>
      <c r="DE40" s="646"/>
      <c r="DF40" s="646"/>
      <c r="DG40" s="646"/>
      <c r="DH40" s="646"/>
      <c r="DI40" s="646"/>
      <c r="DJ40" s="646"/>
      <c r="DK40" s="647"/>
      <c r="DL40" s="654" t="s">
        <v>130</v>
      </c>
      <c r="DM40" s="646"/>
      <c r="DN40" s="646"/>
      <c r="DO40" s="646"/>
      <c r="DP40" s="646"/>
      <c r="DQ40" s="646"/>
      <c r="DR40" s="646"/>
      <c r="DS40" s="646"/>
      <c r="DT40" s="646"/>
      <c r="DU40" s="646"/>
      <c r="DV40" s="647"/>
      <c r="DW40" s="650" t="s">
        <v>130</v>
      </c>
      <c r="DX40" s="679"/>
      <c r="DY40" s="679"/>
      <c r="DZ40" s="679"/>
      <c r="EA40" s="679"/>
      <c r="EB40" s="679"/>
      <c r="EC40" s="680"/>
    </row>
    <row r="41" spans="2:133" ht="11.25" customHeight="1" x14ac:dyDescent="0.15">
      <c r="B41" s="642" t="s">
        <v>355</v>
      </c>
      <c r="C41" s="643"/>
      <c r="D41" s="643"/>
      <c r="E41" s="643"/>
      <c r="F41" s="643"/>
      <c r="G41" s="643"/>
      <c r="H41" s="643"/>
      <c r="I41" s="643"/>
      <c r="J41" s="643"/>
      <c r="K41" s="643"/>
      <c r="L41" s="643"/>
      <c r="M41" s="643"/>
      <c r="N41" s="643"/>
      <c r="O41" s="643"/>
      <c r="P41" s="643"/>
      <c r="Q41" s="644"/>
      <c r="R41" s="645">
        <v>120030</v>
      </c>
      <c r="S41" s="646"/>
      <c r="T41" s="646"/>
      <c r="U41" s="646"/>
      <c r="V41" s="646"/>
      <c r="W41" s="646"/>
      <c r="X41" s="646"/>
      <c r="Y41" s="647"/>
      <c r="Z41" s="648">
        <v>0.5</v>
      </c>
      <c r="AA41" s="648"/>
      <c r="AB41" s="648"/>
      <c r="AC41" s="648"/>
      <c r="AD41" s="649" t="s">
        <v>130</v>
      </c>
      <c r="AE41" s="649"/>
      <c r="AF41" s="649"/>
      <c r="AG41" s="649"/>
      <c r="AH41" s="649"/>
      <c r="AI41" s="649"/>
      <c r="AJ41" s="649"/>
      <c r="AK41" s="649"/>
      <c r="AL41" s="650" t="s">
        <v>246</v>
      </c>
      <c r="AM41" s="651"/>
      <c r="AN41" s="651"/>
      <c r="AO41" s="652"/>
      <c r="AQ41" s="723" t="s">
        <v>356</v>
      </c>
      <c r="AR41" s="724"/>
      <c r="AS41" s="724"/>
      <c r="AT41" s="724"/>
      <c r="AU41" s="724"/>
      <c r="AV41" s="724"/>
      <c r="AW41" s="724"/>
      <c r="AX41" s="724"/>
      <c r="AY41" s="725"/>
      <c r="AZ41" s="645">
        <v>133388</v>
      </c>
      <c r="BA41" s="646"/>
      <c r="BB41" s="646"/>
      <c r="BC41" s="646"/>
      <c r="BD41" s="681"/>
      <c r="BE41" s="681"/>
      <c r="BF41" s="712"/>
      <c r="BG41" s="726"/>
      <c r="BH41" s="727"/>
      <c r="BI41" s="727"/>
      <c r="BJ41" s="727"/>
      <c r="BK41" s="727"/>
      <c r="BL41" s="236"/>
      <c r="BM41" s="661" t="s">
        <v>357</v>
      </c>
      <c r="BN41" s="661"/>
      <c r="BO41" s="661"/>
      <c r="BP41" s="661"/>
      <c r="BQ41" s="661"/>
      <c r="BR41" s="661"/>
      <c r="BS41" s="661"/>
      <c r="BT41" s="661"/>
      <c r="BU41" s="662"/>
      <c r="BV41" s="645" t="s">
        <v>246</v>
      </c>
      <c r="BW41" s="646"/>
      <c r="BX41" s="646"/>
      <c r="BY41" s="646"/>
      <c r="BZ41" s="646"/>
      <c r="CA41" s="646"/>
      <c r="CB41" s="655"/>
      <c r="CD41" s="660" t="s">
        <v>358</v>
      </c>
      <c r="CE41" s="661"/>
      <c r="CF41" s="661"/>
      <c r="CG41" s="661"/>
      <c r="CH41" s="661"/>
      <c r="CI41" s="661"/>
      <c r="CJ41" s="661"/>
      <c r="CK41" s="661"/>
      <c r="CL41" s="661"/>
      <c r="CM41" s="661"/>
      <c r="CN41" s="661"/>
      <c r="CO41" s="661"/>
      <c r="CP41" s="661"/>
      <c r="CQ41" s="662"/>
      <c r="CR41" s="645" t="s">
        <v>246</v>
      </c>
      <c r="CS41" s="681"/>
      <c r="CT41" s="681"/>
      <c r="CU41" s="681"/>
      <c r="CV41" s="681"/>
      <c r="CW41" s="681"/>
      <c r="CX41" s="681"/>
      <c r="CY41" s="682"/>
      <c r="CZ41" s="650" t="s">
        <v>178</v>
      </c>
      <c r="DA41" s="679"/>
      <c r="DB41" s="679"/>
      <c r="DC41" s="683"/>
      <c r="DD41" s="654" t="s">
        <v>178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359</v>
      </c>
      <c r="C42" s="687"/>
      <c r="D42" s="687"/>
      <c r="E42" s="687"/>
      <c r="F42" s="687"/>
      <c r="G42" s="687"/>
      <c r="H42" s="687"/>
      <c r="I42" s="687"/>
      <c r="J42" s="687"/>
      <c r="K42" s="687"/>
      <c r="L42" s="687"/>
      <c r="M42" s="687"/>
      <c r="N42" s="687"/>
      <c r="O42" s="687"/>
      <c r="P42" s="687"/>
      <c r="Q42" s="688"/>
      <c r="R42" s="730">
        <v>23597260</v>
      </c>
      <c r="S42" s="731"/>
      <c r="T42" s="731"/>
      <c r="U42" s="731"/>
      <c r="V42" s="731"/>
      <c r="W42" s="731"/>
      <c r="X42" s="731"/>
      <c r="Y42" s="739"/>
      <c r="Z42" s="740">
        <v>100</v>
      </c>
      <c r="AA42" s="740"/>
      <c r="AB42" s="740"/>
      <c r="AC42" s="740"/>
      <c r="AD42" s="741">
        <v>3718770</v>
      </c>
      <c r="AE42" s="741"/>
      <c r="AF42" s="741"/>
      <c r="AG42" s="741"/>
      <c r="AH42" s="741"/>
      <c r="AI42" s="741"/>
      <c r="AJ42" s="741"/>
      <c r="AK42" s="741"/>
      <c r="AL42" s="742">
        <v>100</v>
      </c>
      <c r="AM42" s="717"/>
      <c r="AN42" s="717"/>
      <c r="AO42" s="743"/>
      <c r="AQ42" s="744" t="s">
        <v>360</v>
      </c>
      <c r="AR42" s="745"/>
      <c r="AS42" s="745"/>
      <c r="AT42" s="745"/>
      <c r="AU42" s="745"/>
      <c r="AV42" s="745"/>
      <c r="AW42" s="745"/>
      <c r="AX42" s="745"/>
      <c r="AY42" s="746"/>
      <c r="AZ42" s="730">
        <v>446452</v>
      </c>
      <c r="BA42" s="731"/>
      <c r="BB42" s="731"/>
      <c r="BC42" s="731"/>
      <c r="BD42" s="716"/>
      <c r="BE42" s="716"/>
      <c r="BF42" s="718"/>
      <c r="BG42" s="728"/>
      <c r="BH42" s="729"/>
      <c r="BI42" s="729"/>
      <c r="BJ42" s="729"/>
      <c r="BK42" s="729"/>
      <c r="BL42" s="237"/>
      <c r="BM42" s="671" t="s">
        <v>361</v>
      </c>
      <c r="BN42" s="671"/>
      <c r="BO42" s="671"/>
      <c r="BP42" s="671"/>
      <c r="BQ42" s="671"/>
      <c r="BR42" s="671"/>
      <c r="BS42" s="671"/>
      <c r="BT42" s="671"/>
      <c r="BU42" s="672"/>
      <c r="BV42" s="730">
        <v>423</v>
      </c>
      <c r="BW42" s="731"/>
      <c r="BX42" s="731"/>
      <c r="BY42" s="731"/>
      <c r="BZ42" s="731"/>
      <c r="CA42" s="731"/>
      <c r="CB42" s="738"/>
      <c r="CD42" s="642" t="s">
        <v>362</v>
      </c>
      <c r="CE42" s="643"/>
      <c r="CF42" s="643"/>
      <c r="CG42" s="643"/>
      <c r="CH42" s="643"/>
      <c r="CI42" s="643"/>
      <c r="CJ42" s="643"/>
      <c r="CK42" s="643"/>
      <c r="CL42" s="643"/>
      <c r="CM42" s="643"/>
      <c r="CN42" s="643"/>
      <c r="CO42" s="643"/>
      <c r="CP42" s="643"/>
      <c r="CQ42" s="644"/>
      <c r="CR42" s="645">
        <v>8674997</v>
      </c>
      <c r="CS42" s="646"/>
      <c r="CT42" s="646"/>
      <c r="CU42" s="646"/>
      <c r="CV42" s="646"/>
      <c r="CW42" s="646"/>
      <c r="CX42" s="646"/>
      <c r="CY42" s="647"/>
      <c r="CZ42" s="650">
        <v>40.9</v>
      </c>
      <c r="DA42" s="651"/>
      <c r="DB42" s="651"/>
      <c r="DC42" s="663"/>
      <c r="DD42" s="654">
        <v>1964368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363</v>
      </c>
      <c r="CE43" s="643"/>
      <c r="CF43" s="643"/>
      <c r="CG43" s="643"/>
      <c r="CH43" s="643"/>
      <c r="CI43" s="643"/>
      <c r="CJ43" s="643"/>
      <c r="CK43" s="643"/>
      <c r="CL43" s="643"/>
      <c r="CM43" s="643"/>
      <c r="CN43" s="643"/>
      <c r="CO43" s="643"/>
      <c r="CP43" s="643"/>
      <c r="CQ43" s="644"/>
      <c r="CR43" s="645">
        <v>89342</v>
      </c>
      <c r="CS43" s="681"/>
      <c r="CT43" s="681"/>
      <c r="CU43" s="681"/>
      <c r="CV43" s="681"/>
      <c r="CW43" s="681"/>
      <c r="CX43" s="681"/>
      <c r="CY43" s="682"/>
      <c r="CZ43" s="650">
        <v>0.4</v>
      </c>
      <c r="DA43" s="679"/>
      <c r="DB43" s="679"/>
      <c r="DC43" s="683"/>
      <c r="DD43" s="654">
        <v>89342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311</v>
      </c>
      <c r="CE44" s="758"/>
      <c r="CF44" s="642" t="s">
        <v>364</v>
      </c>
      <c r="CG44" s="643"/>
      <c r="CH44" s="643"/>
      <c r="CI44" s="643"/>
      <c r="CJ44" s="643"/>
      <c r="CK44" s="643"/>
      <c r="CL44" s="643"/>
      <c r="CM44" s="643"/>
      <c r="CN44" s="643"/>
      <c r="CO44" s="643"/>
      <c r="CP44" s="643"/>
      <c r="CQ44" s="644"/>
      <c r="CR44" s="645">
        <v>8117520</v>
      </c>
      <c r="CS44" s="646"/>
      <c r="CT44" s="646"/>
      <c r="CU44" s="646"/>
      <c r="CV44" s="646"/>
      <c r="CW44" s="646"/>
      <c r="CX44" s="646"/>
      <c r="CY44" s="647"/>
      <c r="CZ44" s="650">
        <v>38.200000000000003</v>
      </c>
      <c r="DA44" s="651"/>
      <c r="DB44" s="651"/>
      <c r="DC44" s="663"/>
      <c r="DD44" s="654">
        <v>1840890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365</v>
      </c>
      <c r="CG45" s="643"/>
      <c r="CH45" s="643"/>
      <c r="CI45" s="643"/>
      <c r="CJ45" s="643"/>
      <c r="CK45" s="643"/>
      <c r="CL45" s="643"/>
      <c r="CM45" s="643"/>
      <c r="CN45" s="643"/>
      <c r="CO45" s="643"/>
      <c r="CP45" s="643"/>
      <c r="CQ45" s="644"/>
      <c r="CR45" s="645">
        <v>6688488</v>
      </c>
      <c r="CS45" s="681"/>
      <c r="CT45" s="681"/>
      <c r="CU45" s="681"/>
      <c r="CV45" s="681"/>
      <c r="CW45" s="681"/>
      <c r="CX45" s="681"/>
      <c r="CY45" s="682"/>
      <c r="CZ45" s="650">
        <v>31.5</v>
      </c>
      <c r="DA45" s="679"/>
      <c r="DB45" s="679"/>
      <c r="DC45" s="683"/>
      <c r="DD45" s="654">
        <v>1568767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367</v>
      </c>
      <c r="CG46" s="643"/>
      <c r="CH46" s="643"/>
      <c r="CI46" s="643"/>
      <c r="CJ46" s="643"/>
      <c r="CK46" s="643"/>
      <c r="CL46" s="643"/>
      <c r="CM46" s="643"/>
      <c r="CN46" s="643"/>
      <c r="CO46" s="643"/>
      <c r="CP46" s="643"/>
      <c r="CQ46" s="644"/>
      <c r="CR46" s="645">
        <v>1345466</v>
      </c>
      <c r="CS46" s="646"/>
      <c r="CT46" s="646"/>
      <c r="CU46" s="646"/>
      <c r="CV46" s="646"/>
      <c r="CW46" s="646"/>
      <c r="CX46" s="646"/>
      <c r="CY46" s="647"/>
      <c r="CZ46" s="650">
        <v>6.3</v>
      </c>
      <c r="DA46" s="651"/>
      <c r="DB46" s="651"/>
      <c r="DC46" s="663"/>
      <c r="DD46" s="654">
        <v>227846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369</v>
      </c>
      <c r="CG47" s="643"/>
      <c r="CH47" s="643"/>
      <c r="CI47" s="643"/>
      <c r="CJ47" s="643"/>
      <c r="CK47" s="643"/>
      <c r="CL47" s="643"/>
      <c r="CM47" s="643"/>
      <c r="CN47" s="643"/>
      <c r="CO47" s="643"/>
      <c r="CP47" s="643"/>
      <c r="CQ47" s="644"/>
      <c r="CR47" s="645">
        <v>557477</v>
      </c>
      <c r="CS47" s="681"/>
      <c r="CT47" s="681"/>
      <c r="CU47" s="681"/>
      <c r="CV47" s="681"/>
      <c r="CW47" s="681"/>
      <c r="CX47" s="681"/>
      <c r="CY47" s="682"/>
      <c r="CZ47" s="650">
        <v>2.6</v>
      </c>
      <c r="DA47" s="679"/>
      <c r="DB47" s="679"/>
      <c r="DC47" s="683"/>
      <c r="DD47" s="654">
        <v>123478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370</v>
      </c>
      <c r="CD48" s="761"/>
      <c r="CE48" s="762"/>
      <c r="CF48" s="642" t="s">
        <v>371</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246</v>
      </c>
      <c r="DA48" s="651"/>
      <c r="DB48" s="651"/>
      <c r="DC48" s="663"/>
      <c r="DD48" s="654" t="s">
        <v>178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372</v>
      </c>
      <c r="CE49" s="687"/>
      <c r="CF49" s="687"/>
      <c r="CG49" s="687"/>
      <c r="CH49" s="687"/>
      <c r="CI49" s="687"/>
      <c r="CJ49" s="687"/>
      <c r="CK49" s="687"/>
      <c r="CL49" s="687"/>
      <c r="CM49" s="687"/>
      <c r="CN49" s="687"/>
      <c r="CO49" s="687"/>
      <c r="CP49" s="687"/>
      <c r="CQ49" s="688"/>
      <c r="CR49" s="730">
        <v>21229628</v>
      </c>
      <c r="CS49" s="716"/>
      <c r="CT49" s="716"/>
      <c r="CU49" s="716"/>
      <c r="CV49" s="716"/>
      <c r="CW49" s="716"/>
      <c r="CX49" s="716"/>
      <c r="CY49" s="747"/>
      <c r="CZ49" s="742">
        <v>100</v>
      </c>
      <c r="DA49" s="748"/>
      <c r="DB49" s="748"/>
      <c r="DC49" s="749"/>
      <c r="DD49" s="750">
        <v>7503321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Woksq7+U0gQxA+wGNUZYeA+1XV/BMsnNp1mP36sqsPF3igGBfSNEGxiOwsDtfcCgVsTmRHI7CPjVDxSsaYYU2A==" saltValue="4FGP/VT9BYQhbuMo6IA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70" zoomScaleNormal="25" zoomScaleSheetLayoutView="70" workbookViewId="0">
      <selection activeCell="AF53" sqref="AF53:AJ5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374</v>
      </c>
      <c r="DK2" s="793"/>
      <c r="DL2" s="793"/>
      <c r="DM2" s="793"/>
      <c r="DN2" s="793"/>
      <c r="DO2" s="794"/>
      <c r="DP2" s="250"/>
      <c r="DQ2" s="792" t="s">
        <v>375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378</v>
      </c>
      <c r="B5" s="787"/>
      <c r="C5" s="787"/>
      <c r="D5" s="787"/>
      <c r="E5" s="787"/>
      <c r="F5" s="787"/>
      <c r="G5" s="787"/>
      <c r="H5" s="787"/>
      <c r="I5" s="787"/>
      <c r="J5" s="787"/>
      <c r="K5" s="787"/>
      <c r="L5" s="787"/>
      <c r="M5" s="787"/>
      <c r="N5" s="787"/>
      <c r="O5" s="787"/>
      <c r="P5" s="788"/>
      <c r="Q5" s="763" t="s">
        <v>379</v>
      </c>
      <c r="R5" s="764"/>
      <c r="S5" s="764"/>
      <c r="T5" s="764"/>
      <c r="U5" s="765"/>
      <c r="V5" s="763" t="s">
        <v>380</v>
      </c>
      <c r="W5" s="764"/>
      <c r="X5" s="764"/>
      <c r="Y5" s="764"/>
      <c r="Z5" s="765"/>
      <c r="AA5" s="763" t="s">
        <v>381</v>
      </c>
      <c r="AB5" s="764"/>
      <c r="AC5" s="764"/>
      <c r="AD5" s="764"/>
      <c r="AE5" s="764"/>
      <c r="AF5" s="796" t="s">
        <v>382</v>
      </c>
      <c r="AG5" s="764"/>
      <c r="AH5" s="764"/>
      <c r="AI5" s="764"/>
      <c r="AJ5" s="775"/>
      <c r="AK5" s="764" t="s">
        <v>383</v>
      </c>
      <c r="AL5" s="764"/>
      <c r="AM5" s="764"/>
      <c r="AN5" s="764"/>
      <c r="AO5" s="765"/>
      <c r="AP5" s="763" t="s">
        <v>384</v>
      </c>
      <c r="AQ5" s="764"/>
      <c r="AR5" s="764"/>
      <c r="AS5" s="764"/>
      <c r="AT5" s="765"/>
      <c r="AU5" s="763" t="s">
        <v>385</v>
      </c>
      <c r="AV5" s="764"/>
      <c r="AW5" s="764"/>
      <c r="AX5" s="764"/>
      <c r="AY5" s="775"/>
      <c r="AZ5" s="257"/>
      <c r="BA5" s="257"/>
      <c r="BB5" s="257"/>
      <c r="BC5" s="257"/>
      <c r="BD5" s="257"/>
      <c r="BE5" s="258"/>
      <c r="BF5" s="258"/>
      <c r="BG5" s="258"/>
      <c r="BH5" s="258"/>
      <c r="BI5" s="258"/>
      <c r="BJ5" s="258"/>
      <c r="BK5" s="258"/>
      <c r="BL5" s="258"/>
      <c r="BM5" s="258"/>
      <c r="BN5" s="258"/>
      <c r="BO5" s="258"/>
      <c r="BP5" s="258"/>
      <c r="BQ5" s="786" t="s">
        <v>386</v>
      </c>
      <c r="BR5" s="787"/>
      <c r="BS5" s="787"/>
      <c r="BT5" s="787"/>
      <c r="BU5" s="787"/>
      <c r="BV5" s="787"/>
      <c r="BW5" s="787"/>
      <c r="BX5" s="787"/>
      <c r="BY5" s="787"/>
      <c r="BZ5" s="787"/>
      <c r="CA5" s="787"/>
      <c r="CB5" s="787"/>
      <c r="CC5" s="787"/>
      <c r="CD5" s="787"/>
      <c r="CE5" s="787"/>
      <c r="CF5" s="787"/>
      <c r="CG5" s="788"/>
      <c r="CH5" s="763" t="s">
        <v>387</v>
      </c>
      <c r="CI5" s="764"/>
      <c r="CJ5" s="764"/>
      <c r="CK5" s="764"/>
      <c r="CL5" s="765"/>
      <c r="CM5" s="763" t="s">
        <v>388</v>
      </c>
      <c r="CN5" s="764"/>
      <c r="CO5" s="764"/>
      <c r="CP5" s="764"/>
      <c r="CQ5" s="765"/>
      <c r="CR5" s="763" t="s">
        <v>389</v>
      </c>
      <c r="CS5" s="764"/>
      <c r="CT5" s="764"/>
      <c r="CU5" s="764"/>
      <c r="CV5" s="765"/>
      <c r="CW5" s="763" t="s">
        <v>390</v>
      </c>
      <c r="CX5" s="764"/>
      <c r="CY5" s="764"/>
      <c r="CZ5" s="764"/>
      <c r="DA5" s="765"/>
      <c r="DB5" s="763" t="s">
        <v>391</v>
      </c>
      <c r="DC5" s="764"/>
      <c r="DD5" s="764"/>
      <c r="DE5" s="764"/>
      <c r="DF5" s="765"/>
      <c r="DG5" s="769" t="s">
        <v>392</v>
      </c>
      <c r="DH5" s="770"/>
      <c r="DI5" s="770"/>
      <c r="DJ5" s="770"/>
      <c r="DK5" s="771"/>
      <c r="DL5" s="769" t="s">
        <v>393</v>
      </c>
      <c r="DM5" s="770"/>
      <c r="DN5" s="770"/>
      <c r="DO5" s="770"/>
      <c r="DP5" s="771"/>
      <c r="DQ5" s="763" t="s">
        <v>394</v>
      </c>
      <c r="DR5" s="764"/>
      <c r="DS5" s="764"/>
      <c r="DT5" s="764"/>
      <c r="DU5" s="765"/>
      <c r="DV5" s="763" t="s">
        <v>385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395</v>
      </c>
      <c r="C7" s="778"/>
      <c r="D7" s="778"/>
      <c r="E7" s="778"/>
      <c r="F7" s="778"/>
      <c r="G7" s="778"/>
      <c r="H7" s="778"/>
      <c r="I7" s="778"/>
      <c r="J7" s="778"/>
      <c r="K7" s="778"/>
      <c r="L7" s="778"/>
      <c r="M7" s="778"/>
      <c r="N7" s="778"/>
      <c r="O7" s="778"/>
      <c r="P7" s="779"/>
      <c r="Q7" s="780">
        <v>23597</v>
      </c>
      <c r="R7" s="781"/>
      <c r="S7" s="781"/>
      <c r="T7" s="781"/>
      <c r="U7" s="781"/>
      <c r="V7" s="781">
        <v>21230</v>
      </c>
      <c r="W7" s="781"/>
      <c r="X7" s="781"/>
      <c r="Y7" s="781"/>
      <c r="Z7" s="781"/>
      <c r="AA7" s="781">
        <v>2367</v>
      </c>
      <c r="AB7" s="781"/>
      <c r="AC7" s="781"/>
      <c r="AD7" s="781"/>
      <c r="AE7" s="782"/>
      <c r="AF7" s="783">
        <v>2118</v>
      </c>
      <c r="AG7" s="784"/>
      <c r="AH7" s="784"/>
      <c r="AI7" s="784"/>
      <c r="AJ7" s="785"/>
      <c r="AK7" s="820">
        <v>10627</v>
      </c>
      <c r="AL7" s="821"/>
      <c r="AM7" s="821"/>
      <c r="AN7" s="821"/>
      <c r="AO7" s="821"/>
      <c r="AP7" s="821">
        <v>6556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584</v>
      </c>
      <c r="BT7" s="825"/>
      <c r="BU7" s="825"/>
      <c r="BV7" s="825"/>
      <c r="BW7" s="825"/>
      <c r="BX7" s="825"/>
      <c r="BY7" s="825"/>
      <c r="BZ7" s="825"/>
      <c r="CA7" s="825"/>
      <c r="CB7" s="825"/>
      <c r="CC7" s="825"/>
      <c r="CD7" s="825"/>
      <c r="CE7" s="825"/>
      <c r="CF7" s="825"/>
      <c r="CG7" s="826"/>
      <c r="CH7" s="817">
        <v>-4</v>
      </c>
      <c r="CI7" s="818"/>
      <c r="CJ7" s="818"/>
      <c r="CK7" s="818"/>
      <c r="CL7" s="819"/>
      <c r="CM7" s="817">
        <v>68</v>
      </c>
      <c r="CN7" s="818"/>
      <c r="CO7" s="818"/>
      <c r="CP7" s="818"/>
      <c r="CQ7" s="819"/>
      <c r="CR7" s="817">
        <v>31</v>
      </c>
      <c r="CS7" s="818"/>
      <c r="CT7" s="818"/>
      <c r="CU7" s="818"/>
      <c r="CV7" s="819"/>
      <c r="CW7" s="817" t="s">
        <v>583</v>
      </c>
      <c r="CX7" s="818"/>
      <c r="CY7" s="818"/>
      <c r="CZ7" s="818"/>
      <c r="DA7" s="819"/>
      <c r="DB7" s="817" t="s">
        <v>583</v>
      </c>
      <c r="DC7" s="818"/>
      <c r="DD7" s="818"/>
      <c r="DE7" s="818"/>
      <c r="DF7" s="819"/>
      <c r="DG7" s="817" t="s">
        <v>583</v>
      </c>
      <c r="DH7" s="818"/>
      <c r="DI7" s="818"/>
      <c r="DJ7" s="818"/>
      <c r="DK7" s="819"/>
      <c r="DL7" s="817" t="s">
        <v>583</v>
      </c>
      <c r="DM7" s="818"/>
      <c r="DN7" s="818"/>
      <c r="DO7" s="818"/>
      <c r="DP7" s="819"/>
      <c r="DQ7" s="817" t="s">
        <v>583</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397</v>
      </c>
      <c r="B23" s="836" t="s">
        <v>398</v>
      </c>
      <c r="C23" s="837"/>
      <c r="D23" s="837"/>
      <c r="E23" s="837"/>
      <c r="F23" s="837"/>
      <c r="G23" s="837"/>
      <c r="H23" s="837"/>
      <c r="I23" s="837"/>
      <c r="J23" s="837"/>
      <c r="K23" s="837"/>
      <c r="L23" s="837"/>
      <c r="M23" s="837"/>
      <c r="N23" s="837"/>
      <c r="O23" s="837"/>
      <c r="P23" s="838"/>
      <c r="Q23" s="839">
        <v>23597</v>
      </c>
      <c r="R23" s="840"/>
      <c r="S23" s="840"/>
      <c r="T23" s="840"/>
      <c r="U23" s="840"/>
      <c r="V23" s="840">
        <v>21230</v>
      </c>
      <c r="W23" s="840"/>
      <c r="X23" s="840"/>
      <c r="Y23" s="840"/>
      <c r="Z23" s="840"/>
      <c r="AA23" s="840">
        <v>2367</v>
      </c>
      <c r="AB23" s="840"/>
      <c r="AC23" s="840"/>
      <c r="AD23" s="840"/>
      <c r="AE23" s="841"/>
      <c r="AF23" s="842">
        <v>2118</v>
      </c>
      <c r="AG23" s="840"/>
      <c r="AH23" s="840"/>
      <c r="AI23" s="840"/>
      <c r="AJ23" s="843"/>
      <c r="AK23" s="844"/>
      <c r="AL23" s="845"/>
      <c r="AM23" s="845"/>
      <c r="AN23" s="845"/>
      <c r="AO23" s="845"/>
      <c r="AP23" s="840">
        <v>6556</v>
      </c>
      <c r="AQ23" s="840"/>
      <c r="AR23" s="840"/>
      <c r="AS23" s="840"/>
      <c r="AT23" s="840"/>
      <c r="AU23" s="846"/>
      <c r="AV23" s="846"/>
      <c r="AW23" s="846"/>
      <c r="AX23" s="846"/>
      <c r="AY23" s="847"/>
      <c r="AZ23" s="855" t="s">
        <v>130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399</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378</v>
      </c>
      <c r="B26" s="787"/>
      <c r="C26" s="787"/>
      <c r="D26" s="787"/>
      <c r="E26" s="787"/>
      <c r="F26" s="787"/>
      <c r="G26" s="787"/>
      <c r="H26" s="787"/>
      <c r="I26" s="787"/>
      <c r="J26" s="787"/>
      <c r="K26" s="787"/>
      <c r="L26" s="787"/>
      <c r="M26" s="787"/>
      <c r="N26" s="787"/>
      <c r="O26" s="787"/>
      <c r="P26" s="788"/>
      <c r="Q26" s="763" t="s">
        <v>401</v>
      </c>
      <c r="R26" s="764"/>
      <c r="S26" s="764"/>
      <c r="T26" s="764"/>
      <c r="U26" s="765"/>
      <c r="V26" s="763" t="s">
        <v>402</v>
      </c>
      <c r="W26" s="764"/>
      <c r="X26" s="764"/>
      <c r="Y26" s="764"/>
      <c r="Z26" s="765"/>
      <c r="AA26" s="763" t="s">
        <v>403</v>
      </c>
      <c r="AB26" s="764"/>
      <c r="AC26" s="764"/>
      <c r="AD26" s="764"/>
      <c r="AE26" s="764"/>
      <c r="AF26" s="858" t="s">
        <v>404</v>
      </c>
      <c r="AG26" s="859"/>
      <c r="AH26" s="859"/>
      <c r="AI26" s="859"/>
      <c r="AJ26" s="860"/>
      <c r="AK26" s="764" t="s">
        <v>405</v>
      </c>
      <c r="AL26" s="764"/>
      <c r="AM26" s="764"/>
      <c r="AN26" s="764"/>
      <c r="AO26" s="765"/>
      <c r="AP26" s="763" t="s">
        <v>406</v>
      </c>
      <c r="AQ26" s="764"/>
      <c r="AR26" s="764"/>
      <c r="AS26" s="764"/>
      <c r="AT26" s="765"/>
      <c r="AU26" s="763" t="s">
        <v>407</v>
      </c>
      <c r="AV26" s="764"/>
      <c r="AW26" s="764"/>
      <c r="AX26" s="764"/>
      <c r="AY26" s="765"/>
      <c r="AZ26" s="763" t="s">
        <v>408</v>
      </c>
      <c r="BA26" s="764"/>
      <c r="BB26" s="764"/>
      <c r="BC26" s="764"/>
      <c r="BD26" s="765"/>
      <c r="BE26" s="763" t="s">
        <v>385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409</v>
      </c>
      <c r="C28" s="778"/>
      <c r="D28" s="778"/>
      <c r="E28" s="778"/>
      <c r="F28" s="778"/>
      <c r="G28" s="778"/>
      <c r="H28" s="778"/>
      <c r="I28" s="778"/>
      <c r="J28" s="778"/>
      <c r="K28" s="778"/>
      <c r="L28" s="778"/>
      <c r="M28" s="778"/>
      <c r="N28" s="778"/>
      <c r="O28" s="778"/>
      <c r="P28" s="779"/>
      <c r="Q28" s="868">
        <v>1862</v>
      </c>
      <c r="R28" s="869"/>
      <c r="S28" s="869"/>
      <c r="T28" s="869"/>
      <c r="U28" s="869"/>
      <c r="V28" s="869">
        <v>1718</v>
      </c>
      <c r="W28" s="869"/>
      <c r="X28" s="869"/>
      <c r="Y28" s="869"/>
      <c r="Z28" s="869"/>
      <c r="AA28" s="869">
        <v>144</v>
      </c>
      <c r="AB28" s="869"/>
      <c r="AC28" s="869"/>
      <c r="AD28" s="869"/>
      <c r="AE28" s="870"/>
      <c r="AF28" s="871">
        <v>144</v>
      </c>
      <c r="AG28" s="869"/>
      <c r="AH28" s="869"/>
      <c r="AI28" s="869"/>
      <c r="AJ28" s="872"/>
      <c r="AK28" s="873">
        <v>112</v>
      </c>
      <c r="AL28" s="864"/>
      <c r="AM28" s="864"/>
      <c r="AN28" s="864"/>
      <c r="AO28" s="864"/>
      <c r="AP28" s="864" t="s">
        <v>583</v>
      </c>
      <c r="AQ28" s="864"/>
      <c r="AR28" s="864"/>
      <c r="AS28" s="864"/>
      <c r="AT28" s="864"/>
      <c r="AU28" s="864">
        <v>0</v>
      </c>
      <c r="AV28" s="864"/>
      <c r="AW28" s="864"/>
      <c r="AX28" s="864"/>
      <c r="AY28" s="864"/>
      <c r="AZ28" s="865" t="s">
        <v>597</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410</v>
      </c>
      <c r="C29" s="802"/>
      <c r="D29" s="802"/>
      <c r="E29" s="802"/>
      <c r="F29" s="802"/>
      <c r="G29" s="802"/>
      <c r="H29" s="802"/>
      <c r="I29" s="802"/>
      <c r="J29" s="802"/>
      <c r="K29" s="802"/>
      <c r="L29" s="802"/>
      <c r="M29" s="802"/>
      <c r="N29" s="802"/>
      <c r="O29" s="802"/>
      <c r="P29" s="803"/>
      <c r="Q29" s="804">
        <v>1537</v>
      </c>
      <c r="R29" s="805"/>
      <c r="S29" s="805"/>
      <c r="T29" s="805"/>
      <c r="U29" s="805"/>
      <c r="V29" s="805">
        <v>1493</v>
      </c>
      <c r="W29" s="805"/>
      <c r="X29" s="805"/>
      <c r="Y29" s="805"/>
      <c r="Z29" s="805"/>
      <c r="AA29" s="805">
        <v>44</v>
      </c>
      <c r="AB29" s="805"/>
      <c r="AC29" s="805"/>
      <c r="AD29" s="805"/>
      <c r="AE29" s="806"/>
      <c r="AF29" s="807">
        <v>44</v>
      </c>
      <c r="AG29" s="808"/>
      <c r="AH29" s="808"/>
      <c r="AI29" s="808"/>
      <c r="AJ29" s="809"/>
      <c r="AK29" s="876">
        <v>221</v>
      </c>
      <c r="AL29" s="877"/>
      <c r="AM29" s="877"/>
      <c r="AN29" s="877"/>
      <c r="AO29" s="877"/>
      <c r="AP29" s="877" t="s">
        <v>583</v>
      </c>
      <c r="AQ29" s="877"/>
      <c r="AR29" s="877"/>
      <c r="AS29" s="877"/>
      <c r="AT29" s="877"/>
      <c r="AU29" s="877">
        <v>0</v>
      </c>
      <c r="AV29" s="877"/>
      <c r="AW29" s="877"/>
      <c r="AX29" s="877"/>
      <c r="AY29" s="877"/>
      <c r="AZ29" s="878" t="s">
        <v>597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411</v>
      </c>
      <c r="C30" s="802"/>
      <c r="D30" s="802"/>
      <c r="E30" s="802"/>
      <c r="F30" s="802"/>
      <c r="G30" s="802"/>
      <c r="H30" s="802"/>
      <c r="I30" s="802"/>
      <c r="J30" s="802"/>
      <c r="K30" s="802"/>
      <c r="L30" s="802"/>
      <c r="M30" s="802"/>
      <c r="N30" s="802"/>
      <c r="O30" s="802"/>
      <c r="P30" s="803"/>
      <c r="Q30" s="804">
        <v>127</v>
      </c>
      <c r="R30" s="805"/>
      <c r="S30" s="805"/>
      <c r="T30" s="805"/>
      <c r="U30" s="805"/>
      <c r="V30" s="805">
        <v>126</v>
      </c>
      <c r="W30" s="805"/>
      <c r="X30" s="805"/>
      <c r="Y30" s="805"/>
      <c r="Z30" s="805"/>
      <c r="AA30" s="805">
        <v>1</v>
      </c>
      <c r="AB30" s="805"/>
      <c r="AC30" s="805"/>
      <c r="AD30" s="805"/>
      <c r="AE30" s="806"/>
      <c r="AF30" s="807">
        <v>1</v>
      </c>
      <c r="AG30" s="808"/>
      <c r="AH30" s="808"/>
      <c r="AI30" s="808"/>
      <c r="AJ30" s="809"/>
      <c r="AK30" s="876">
        <v>42</v>
      </c>
      <c r="AL30" s="877"/>
      <c r="AM30" s="877"/>
      <c r="AN30" s="877"/>
      <c r="AO30" s="877"/>
      <c r="AP30" s="877" t="s">
        <v>583</v>
      </c>
      <c r="AQ30" s="877"/>
      <c r="AR30" s="877"/>
      <c r="AS30" s="877"/>
      <c r="AT30" s="877"/>
      <c r="AU30" s="877">
        <v>0</v>
      </c>
      <c r="AV30" s="877"/>
      <c r="AW30" s="877"/>
      <c r="AX30" s="877"/>
      <c r="AY30" s="877"/>
      <c r="AZ30" s="878" t="s">
        <v>597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412</v>
      </c>
      <c r="C31" s="802"/>
      <c r="D31" s="802"/>
      <c r="E31" s="802"/>
      <c r="F31" s="802"/>
      <c r="G31" s="802"/>
      <c r="H31" s="802"/>
      <c r="I31" s="802"/>
      <c r="J31" s="802"/>
      <c r="K31" s="802"/>
      <c r="L31" s="802"/>
      <c r="M31" s="802"/>
      <c r="N31" s="802"/>
      <c r="O31" s="802"/>
      <c r="P31" s="803"/>
      <c r="Q31" s="804">
        <v>321</v>
      </c>
      <c r="R31" s="805"/>
      <c r="S31" s="805"/>
      <c r="T31" s="805"/>
      <c r="U31" s="805"/>
      <c r="V31" s="805">
        <v>288</v>
      </c>
      <c r="W31" s="805"/>
      <c r="X31" s="805"/>
      <c r="Y31" s="805"/>
      <c r="Z31" s="805"/>
      <c r="AA31" s="805">
        <v>33</v>
      </c>
      <c r="AB31" s="805"/>
      <c r="AC31" s="805"/>
      <c r="AD31" s="805"/>
      <c r="AE31" s="806"/>
      <c r="AF31" s="807">
        <v>424</v>
      </c>
      <c r="AG31" s="808"/>
      <c r="AH31" s="808"/>
      <c r="AI31" s="808"/>
      <c r="AJ31" s="809"/>
      <c r="AK31" s="876">
        <v>26</v>
      </c>
      <c r="AL31" s="877"/>
      <c r="AM31" s="877"/>
      <c r="AN31" s="877"/>
      <c r="AO31" s="877"/>
      <c r="AP31" s="877">
        <v>1453</v>
      </c>
      <c r="AQ31" s="877"/>
      <c r="AR31" s="877"/>
      <c r="AS31" s="877"/>
      <c r="AT31" s="877"/>
      <c r="AU31" s="877">
        <v>129</v>
      </c>
      <c r="AV31" s="877"/>
      <c r="AW31" s="877"/>
      <c r="AX31" s="877"/>
      <c r="AY31" s="877"/>
      <c r="AZ31" s="878" t="s">
        <v>597</v>
      </c>
      <c r="BA31" s="878"/>
      <c r="BB31" s="878"/>
      <c r="BC31" s="878"/>
      <c r="BD31" s="878"/>
      <c r="BE31" s="874" t="s">
        <v>413</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414</v>
      </c>
      <c r="C32" s="802"/>
      <c r="D32" s="802"/>
      <c r="E32" s="802"/>
      <c r="F32" s="802"/>
      <c r="G32" s="802"/>
      <c r="H32" s="802"/>
      <c r="I32" s="802"/>
      <c r="J32" s="802"/>
      <c r="K32" s="802"/>
      <c r="L32" s="802"/>
      <c r="M32" s="802"/>
      <c r="N32" s="802"/>
      <c r="O32" s="802"/>
      <c r="P32" s="803"/>
      <c r="Q32" s="804">
        <v>1396</v>
      </c>
      <c r="R32" s="805"/>
      <c r="S32" s="805"/>
      <c r="T32" s="805"/>
      <c r="U32" s="805"/>
      <c r="V32" s="805">
        <v>1310</v>
      </c>
      <c r="W32" s="805"/>
      <c r="X32" s="805"/>
      <c r="Y32" s="805"/>
      <c r="Z32" s="805"/>
      <c r="AA32" s="805">
        <v>86</v>
      </c>
      <c r="AB32" s="805"/>
      <c r="AC32" s="805"/>
      <c r="AD32" s="805"/>
      <c r="AE32" s="806"/>
      <c r="AF32" s="807">
        <v>19</v>
      </c>
      <c r="AG32" s="808"/>
      <c r="AH32" s="808"/>
      <c r="AI32" s="808"/>
      <c r="AJ32" s="809"/>
      <c r="AK32" s="876">
        <v>993</v>
      </c>
      <c r="AL32" s="877"/>
      <c r="AM32" s="877"/>
      <c r="AN32" s="877"/>
      <c r="AO32" s="877"/>
      <c r="AP32" s="877">
        <v>4776</v>
      </c>
      <c r="AQ32" s="877"/>
      <c r="AR32" s="877"/>
      <c r="AS32" s="877"/>
      <c r="AT32" s="877"/>
      <c r="AU32" s="877">
        <v>3395</v>
      </c>
      <c r="AV32" s="877"/>
      <c r="AW32" s="877"/>
      <c r="AX32" s="877"/>
      <c r="AY32" s="877"/>
      <c r="AZ32" s="878" t="s">
        <v>597</v>
      </c>
      <c r="BA32" s="878"/>
      <c r="BB32" s="878"/>
      <c r="BC32" s="878"/>
      <c r="BD32" s="878"/>
      <c r="BE32" s="874" t="s">
        <v>415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416</v>
      </c>
      <c r="C33" s="802"/>
      <c r="D33" s="802"/>
      <c r="E33" s="802"/>
      <c r="F33" s="802"/>
      <c r="G33" s="802"/>
      <c r="H33" s="802"/>
      <c r="I33" s="802"/>
      <c r="J33" s="802"/>
      <c r="K33" s="802"/>
      <c r="L33" s="802"/>
      <c r="M33" s="802"/>
      <c r="N33" s="802"/>
      <c r="O33" s="802"/>
      <c r="P33" s="803"/>
      <c r="Q33" s="804">
        <v>603</v>
      </c>
      <c r="R33" s="805"/>
      <c r="S33" s="805"/>
      <c r="T33" s="805"/>
      <c r="U33" s="805"/>
      <c r="V33" s="805">
        <v>546</v>
      </c>
      <c r="W33" s="805"/>
      <c r="X33" s="805"/>
      <c r="Y33" s="805"/>
      <c r="Z33" s="805"/>
      <c r="AA33" s="805">
        <v>62</v>
      </c>
      <c r="AB33" s="805"/>
      <c r="AC33" s="805"/>
      <c r="AD33" s="805"/>
      <c r="AE33" s="806"/>
      <c r="AF33" s="807">
        <v>44</v>
      </c>
      <c r="AG33" s="808"/>
      <c r="AH33" s="808"/>
      <c r="AI33" s="808"/>
      <c r="AJ33" s="809"/>
      <c r="AK33" s="876">
        <v>509</v>
      </c>
      <c r="AL33" s="877"/>
      <c r="AM33" s="877"/>
      <c r="AN33" s="877"/>
      <c r="AO33" s="877"/>
      <c r="AP33" s="877">
        <v>1204</v>
      </c>
      <c r="AQ33" s="877"/>
      <c r="AR33" s="877"/>
      <c r="AS33" s="877"/>
      <c r="AT33" s="877"/>
      <c r="AU33" s="877">
        <v>930</v>
      </c>
      <c r="AV33" s="877"/>
      <c r="AW33" s="877"/>
      <c r="AX33" s="877"/>
      <c r="AY33" s="877"/>
      <c r="AZ33" s="878" t="s">
        <v>597</v>
      </c>
      <c r="BA33" s="878"/>
      <c r="BB33" s="878"/>
      <c r="BC33" s="878"/>
      <c r="BD33" s="878"/>
      <c r="BE33" s="874" t="s">
        <v>415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417</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397</v>
      </c>
      <c r="B63" s="836" t="s">
        <v>418</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676</v>
      </c>
      <c r="AG63" s="888"/>
      <c r="AH63" s="888"/>
      <c r="AI63" s="888"/>
      <c r="AJ63" s="889"/>
      <c r="AK63" s="890"/>
      <c r="AL63" s="885"/>
      <c r="AM63" s="885"/>
      <c r="AN63" s="885"/>
      <c r="AO63" s="885"/>
      <c r="AP63" s="888">
        <v>7433</v>
      </c>
      <c r="AQ63" s="888"/>
      <c r="AR63" s="888"/>
      <c r="AS63" s="888"/>
      <c r="AT63" s="888"/>
      <c r="AU63" s="888">
        <v>4454</v>
      </c>
      <c r="AV63" s="888"/>
      <c r="AW63" s="888"/>
      <c r="AX63" s="888"/>
      <c r="AY63" s="888"/>
      <c r="AZ63" s="892"/>
      <c r="BA63" s="892"/>
      <c r="BB63" s="892"/>
      <c r="BC63" s="892"/>
      <c r="BD63" s="892"/>
      <c r="BE63" s="893"/>
      <c r="BF63" s="893"/>
      <c r="BG63" s="893"/>
      <c r="BH63" s="893"/>
      <c r="BI63" s="894"/>
      <c r="BJ63" s="895" t="s">
        <v>419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401</v>
      </c>
      <c r="R66" s="764"/>
      <c r="S66" s="764"/>
      <c r="T66" s="764"/>
      <c r="U66" s="765"/>
      <c r="V66" s="763" t="s">
        <v>422</v>
      </c>
      <c r="W66" s="764"/>
      <c r="X66" s="764"/>
      <c r="Y66" s="764"/>
      <c r="Z66" s="765"/>
      <c r="AA66" s="763" t="s">
        <v>423</v>
      </c>
      <c r="AB66" s="764"/>
      <c r="AC66" s="764"/>
      <c r="AD66" s="764"/>
      <c r="AE66" s="765"/>
      <c r="AF66" s="898" t="s">
        <v>424</v>
      </c>
      <c r="AG66" s="859"/>
      <c r="AH66" s="859"/>
      <c r="AI66" s="859"/>
      <c r="AJ66" s="899"/>
      <c r="AK66" s="763" t="s">
        <v>405</v>
      </c>
      <c r="AL66" s="787"/>
      <c r="AM66" s="787"/>
      <c r="AN66" s="787"/>
      <c r="AO66" s="788"/>
      <c r="AP66" s="763" t="s">
        <v>406</v>
      </c>
      <c r="AQ66" s="764"/>
      <c r="AR66" s="764"/>
      <c r="AS66" s="764"/>
      <c r="AT66" s="765"/>
      <c r="AU66" s="763" t="s">
        <v>425</v>
      </c>
      <c r="AV66" s="764"/>
      <c r="AW66" s="764"/>
      <c r="AX66" s="764"/>
      <c r="AY66" s="765"/>
      <c r="AZ66" s="763" t="s">
        <v>385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585</v>
      </c>
      <c r="C68" s="916"/>
      <c r="D68" s="916"/>
      <c r="E68" s="916"/>
      <c r="F68" s="916"/>
      <c r="G68" s="916"/>
      <c r="H68" s="916"/>
      <c r="I68" s="916"/>
      <c r="J68" s="916"/>
      <c r="K68" s="916"/>
      <c r="L68" s="916"/>
      <c r="M68" s="916"/>
      <c r="N68" s="916"/>
      <c r="O68" s="916"/>
      <c r="P68" s="917"/>
      <c r="Q68" s="918">
        <v>1577</v>
      </c>
      <c r="R68" s="912"/>
      <c r="S68" s="912"/>
      <c r="T68" s="912"/>
      <c r="U68" s="912"/>
      <c r="V68" s="912">
        <v>1577</v>
      </c>
      <c r="W68" s="912"/>
      <c r="X68" s="912"/>
      <c r="Y68" s="912"/>
      <c r="Z68" s="912"/>
      <c r="AA68" s="912" t="s">
        <v>589</v>
      </c>
      <c r="AB68" s="912"/>
      <c r="AC68" s="912"/>
      <c r="AD68" s="912"/>
      <c r="AE68" s="912"/>
      <c r="AF68" s="912" t="s">
        <v>589</v>
      </c>
      <c r="AG68" s="912"/>
      <c r="AH68" s="912"/>
      <c r="AI68" s="912"/>
      <c r="AJ68" s="912"/>
      <c r="AK68" s="912" t="s">
        <v>589</v>
      </c>
      <c r="AL68" s="912"/>
      <c r="AM68" s="912"/>
      <c r="AN68" s="912"/>
      <c r="AO68" s="912"/>
      <c r="AP68" s="912">
        <v>520</v>
      </c>
      <c r="AQ68" s="912"/>
      <c r="AR68" s="912"/>
      <c r="AS68" s="912"/>
      <c r="AT68" s="912"/>
      <c r="AU68" s="912">
        <v>164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586</v>
      </c>
      <c r="C69" s="920"/>
      <c r="D69" s="920"/>
      <c r="E69" s="920"/>
      <c r="F69" s="920"/>
      <c r="G69" s="920"/>
      <c r="H69" s="920"/>
      <c r="I69" s="920"/>
      <c r="J69" s="920"/>
      <c r="K69" s="920"/>
      <c r="L69" s="920"/>
      <c r="M69" s="920"/>
      <c r="N69" s="920"/>
      <c r="O69" s="920"/>
      <c r="P69" s="921"/>
      <c r="Q69" s="922">
        <v>1405</v>
      </c>
      <c r="R69" s="877"/>
      <c r="S69" s="877"/>
      <c r="T69" s="877"/>
      <c r="U69" s="877"/>
      <c r="V69" s="877">
        <v>1402</v>
      </c>
      <c r="W69" s="877"/>
      <c r="X69" s="877"/>
      <c r="Y69" s="877"/>
      <c r="Z69" s="877"/>
      <c r="AA69" s="877">
        <v>3</v>
      </c>
      <c r="AB69" s="877"/>
      <c r="AC69" s="877"/>
      <c r="AD69" s="877"/>
      <c r="AE69" s="877"/>
      <c r="AF69" s="877">
        <v>3</v>
      </c>
      <c r="AG69" s="877"/>
      <c r="AH69" s="877"/>
      <c r="AI69" s="877"/>
      <c r="AJ69" s="877"/>
      <c r="AK69" s="877" t="s">
        <v>589</v>
      </c>
      <c r="AL69" s="877"/>
      <c r="AM69" s="877"/>
      <c r="AN69" s="877"/>
      <c r="AO69" s="877"/>
      <c r="AP69" s="877">
        <v>2611</v>
      </c>
      <c r="AQ69" s="877"/>
      <c r="AR69" s="877"/>
      <c r="AS69" s="877"/>
      <c r="AT69" s="877"/>
      <c r="AU69" s="877">
        <v>356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10853</v>
      </c>
      <c r="R70" s="877"/>
      <c r="S70" s="877"/>
      <c r="T70" s="877"/>
      <c r="U70" s="877"/>
      <c r="V70" s="877">
        <v>10553</v>
      </c>
      <c r="W70" s="877"/>
      <c r="X70" s="877"/>
      <c r="Y70" s="877"/>
      <c r="Z70" s="877"/>
      <c r="AA70" s="877">
        <v>300</v>
      </c>
      <c r="AB70" s="877"/>
      <c r="AC70" s="877"/>
      <c r="AD70" s="877"/>
      <c r="AE70" s="877"/>
      <c r="AF70" s="877">
        <v>300</v>
      </c>
      <c r="AG70" s="877"/>
      <c r="AH70" s="877"/>
      <c r="AI70" s="877"/>
      <c r="AJ70" s="877"/>
      <c r="AK70" s="877">
        <v>81</v>
      </c>
      <c r="AL70" s="877"/>
      <c r="AM70" s="877"/>
      <c r="AN70" s="877"/>
      <c r="AO70" s="877"/>
      <c r="AP70" s="877" t="s">
        <v>597</v>
      </c>
      <c r="AQ70" s="877"/>
      <c r="AR70" s="877"/>
      <c r="AS70" s="877"/>
      <c r="AT70" s="877"/>
      <c r="AU70" s="877" t="s">
        <v>597</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99</v>
      </c>
      <c r="R71" s="877"/>
      <c r="S71" s="877"/>
      <c r="T71" s="877"/>
      <c r="U71" s="877"/>
      <c r="V71" s="877">
        <v>95</v>
      </c>
      <c r="W71" s="877"/>
      <c r="X71" s="877"/>
      <c r="Y71" s="877"/>
      <c r="Z71" s="877"/>
      <c r="AA71" s="877">
        <v>4</v>
      </c>
      <c r="AB71" s="877"/>
      <c r="AC71" s="877"/>
      <c r="AD71" s="877"/>
      <c r="AE71" s="877"/>
      <c r="AF71" s="877">
        <v>4</v>
      </c>
      <c r="AG71" s="877"/>
      <c r="AH71" s="877"/>
      <c r="AI71" s="877"/>
      <c r="AJ71" s="877"/>
      <c r="AK71" s="877">
        <v>8</v>
      </c>
      <c r="AL71" s="877"/>
      <c r="AM71" s="877"/>
      <c r="AN71" s="877"/>
      <c r="AO71" s="877"/>
      <c r="AP71" s="877" t="s">
        <v>589</v>
      </c>
      <c r="AQ71" s="877"/>
      <c r="AR71" s="877"/>
      <c r="AS71" s="877"/>
      <c r="AT71" s="877"/>
      <c r="AU71" s="877" t="s">
        <v>589</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587</v>
      </c>
      <c r="C72" s="920"/>
      <c r="D72" s="920"/>
      <c r="E72" s="920"/>
      <c r="F72" s="920"/>
      <c r="G72" s="920"/>
      <c r="H72" s="920"/>
      <c r="I72" s="920"/>
      <c r="J72" s="920"/>
      <c r="K72" s="920"/>
      <c r="L72" s="920"/>
      <c r="M72" s="920"/>
      <c r="N72" s="920"/>
      <c r="O72" s="920"/>
      <c r="P72" s="921"/>
      <c r="Q72" s="922">
        <v>119</v>
      </c>
      <c r="R72" s="877"/>
      <c r="S72" s="877"/>
      <c r="T72" s="877"/>
      <c r="U72" s="877"/>
      <c r="V72" s="877">
        <v>117</v>
      </c>
      <c r="W72" s="877"/>
      <c r="X72" s="877"/>
      <c r="Y72" s="877"/>
      <c r="Z72" s="877"/>
      <c r="AA72" s="877">
        <v>2</v>
      </c>
      <c r="AB72" s="877"/>
      <c r="AC72" s="877"/>
      <c r="AD72" s="877"/>
      <c r="AE72" s="877"/>
      <c r="AF72" s="877">
        <v>2</v>
      </c>
      <c r="AG72" s="877"/>
      <c r="AH72" s="877"/>
      <c r="AI72" s="877"/>
      <c r="AJ72" s="877"/>
      <c r="AK72" s="877" t="s">
        <v>583</v>
      </c>
      <c r="AL72" s="877"/>
      <c r="AM72" s="877"/>
      <c r="AN72" s="877"/>
      <c r="AO72" s="877"/>
      <c r="AP72" s="877" t="s">
        <v>583</v>
      </c>
      <c r="AQ72" s="877"/>
      <c r="AR72" s="877"/>
      <c r="AS72" s="877"/>
      <c r="AT72" s="877"/>
      <c r="AU72" s="877" t="s">
        <v>583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588</v>
      </c>
      <c r="C73" s="920"/>
      <c r="D73" s="920"/>
      <c r="E73" s="920"/>
      <c r="F73" s="920"/>
      <c r="G73" s="920"/>
      <c r="H73" s="920"/>
      <c r="I73" s="920"/>
      <c r="J73" s="920"/>
      <c r="K73" s="920"/>
      <c r="L73" s="920"/>
      <c r="M73" s="920"/>
      <c r="N73" s="920"/>
      <c r="O73" s="920"/>
      <c r="P73" s="921"/>
      <c r="Q73" s="925">
        <v>191</v>
      </c>
      <c r="R73" s="926"/>
      <c r="S73" s="926"/>
      <c r="T73" s="926"/>
      <c r="U73" s="876"/>
      <c r="V73" s="927">
        <v>178</v>
      </c>
      <c r="W73" s="926"/>
      <c r="X73" s="926"/>
      <c r="Y73" s="926"/>
      <c r="Z73" s="876"/>
      <c r="AA73" s="927">
        <v>13</v>
      </c>
      <c r="AB73" s="926"/>
      <c r="AC73" s="926"/>
      <c r="AD73" s="926"/>
      <c r="AE73" s="876"/>
      <c r="AF73" s="927">
        <v>13</v>
      </c>
      <c r="AG73" s="926"/>
      <c r="AH73" s="926"/>
      <c r="AI73" s="926"/>
      <c r="AJ73" s="876"/>
      <c r="AK73" s="927" t="s">
        <v>583</v>
      </c>
      <c r="AL73" s="926"/>
      <c r="AM73" s="926"/>
      <c r="AN73" s="926"/>
      <c r="AO73" s="876"/>
      <c r="AP73" s="927" t="s">
        <v>583</v>
      </c>
      <c r="AQ73" s="926"/>
      <c r="AR73" s="926"/>
      <c r="AS73" s="926"/>
      <c r="AT73" s="876"/>
      <c r="AU73" s="927" t="s">
        <v>583</v>
      </c>
      <c r="AV73" s="926"/>
      <c r="AW73" s="926"/>
      <c r="AX73" s="926"/>
      <c r="AY73" s="876"/>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397</v>
      </c>
      <c r="B88" s="836" t="s">
        <v>426</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322</v>
      </c>
      <c r="AG88" s="888"/>
      <c r="AH88" s="888"/>
      <c r="AI88" s="888"/>
      <c r="AJ88" s="888"/>
      <c r="AK88" s="885"/>
      <c r="AL88" s="885"/>
      <c r="AM88" s="885"/>
      <c r="AN88" s="885"/>
      <c r="AO88" s="885"/>
      <c r="AP88" s="888">
        <v>3131</v>
      </c>
      <c r="AQ88" s="888"/>
      <c r="AR88" s="888"/>
      <c r="AS88" s="888"/>
      <c r="AT88" s="888"/>
      <c r="AU88" s="888">
        <v>520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36" t="s">
        <v>427</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SUM(CR7)</f>
        <v>31</v>
      </c>
      <c r="CS102" s="896"/>
      <c r="CT102" s="896"/>
      <c r="CU102" s="896"/>
      <c r="CV102" s="939"/>
      <c r="CW102" s="938" t="s">
        <v>597</v>
      </c>
      <c r="CX102" s="896"/>
      <c r="CY102" s="896"/>
      <c r="CZ102" s="896"/>
      <c r="DA102" s="939"/>
      <c r="DB102" s="938" t="s">
        <v>597</v>
      </c>
      <c r="DC102" s="896"/>
      <c r="DD102" s="896"/>
      <c r="DE102" s="896"/>
      <c r="DF102" s="939"/>
      <c r="DG102" s="938" t="s">
        <v>597</v>
      </c>
      <c r="DH102" s="896"/>
      <c r="DI102" s="896"/>
      <c r="DJ102" s="896"/>
      <c r="DK102" s="939"/>
      <c r="DL102" s="938" t="s">
        <v>597</v>
      </c>
      <c r="DM102" s="896"/>
      <c r="DN102" s="896"/>
      <c r="DO102" s="896"/>
      <c r="DP102" s="939"/>
      <c r="DQ102" s="938" t="s">
        <v>597</v>
      </c>
      <c r="DR102" s="896"/>
      <c r="DS102" s="896"/>
      <c r="DT102" s="896"/>
      <c r="DU102" s="939"/>
      <c r="DV102" s="962" t="s">
        <v>597</v>
      </c>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435</v>
      </c>
      <c r="AB109" s="941"/>
      <c r="AC109" s="941"/>
      <c r="AD109" s="941"/>
      <c r="AE109" s="942"/>
      <c r="AF109" s="940" t="s">
        <v>315</v>
      </c>
      <c r="AG109" s="941"/>
      <c r="AH109" s="941"/>
      <c r="AI109" s="941"/>
      <c r="AJ109" s="942"/>
      <c r="AK109" s="940" t="s">
        <v>314</v>
      </c>
      <c r="AL109" s="941"/>
      <c r="AM109" s="941"/>
      <c r="AN109" s="941"/>
      <c r="AO109" s="942"/>
      <c r="AP109" s="940" t="s">
        <v>436</v>
      </c>
      <c r="AQ109" s="941"/>
      <c r="AR109" s="941"/>
      <c r="AS109" s="941"/>
      <c r="AT109" s="943"/>
      <c r="AU109" s="960" t="s">
        <v>434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435</v>
      </c>
      <c r="BR109" s="941"/>
      <c r="BS109" s="941"/>
      <c r="BT109" s="941"/>
      <c r="BU109" s="942"/>
      <c r="BV109" s="940" t="s">
        <v>315</v>
      </c>
      <c r="BW109" s="941"/>
      <c r="BX109" s="941"/>
      <c r="BY109" s="941"/>
      <c r="BZ109" s="942"/>
      <c r="CA109" s="940" t="s">
        <v>314</v>
      </c>
      <c r="CB109" s="941"/>
      <c r="CC109" s="941"/>
      <c r="CD109" s="941"/>
      <c r="CE109" s="942"/>
      <c r="CF109" s="961" t="s">
        <v>436</v>
      </c>
      <c r="CG109" s="961"/>
      <c r="CH109" s="961"/>
      <c r="CI109" s="961"/>
      <c r="CJ109" s="961"/>
      <c r="CK109" s="940" t="s">
        <v>437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435</v>
      </c>
      <c r="DH109" s="941"/>
      <c r="DI109" s="941"/>
      <c r="DJ109" s="941"/>
      <c r="DK109" s="942"/>
      <c r="DL109" s="940" t="s">
        <v>315</v>
      </c>
      <c r="DM109" s="941"/>
      <c r="DN109" s="941"/>
      <c r="DO109" s="941"/>
      <c r="DP109" s="942"/>
      <c r="DQ109" s="940" t="s">
        <v>314</v>
      </c>
      <c r="DR109" s="941"/>
      <c r="DS109" s="941"/>
      <c r="DT109" s="941"/>
      <c r="DU109" s="942"/>
      <c r="DV109" s="940" t="s">
        <v>436</v>
      </c>
      <c r="DW109" s="941"/>
      <c r="DX109" s="941"/>
      <c r="DY109" s="941"/>
      <c r="DZ109" s="943"/>
    </row>
    <row r="110" spans="1:131" s="247" customFormat="1" ht="26.25" customHeight="1" x14ac:dyDescent="0.15">
      <c r="A110" s="944" t="s">
        <v>438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626970</v>
      </c>
      <c r="AB110" s="948"/>
      <c r="AC110" s="948"/>
      <c r="AD110" s="948"/>
      <c r="AE110" s="949"/>
      <c r="AF110" s="950">
        <v>599331</v>
      </c>
      <c r="AG110" s="948"/>
      <c r="AH110" s="948"/>
      <c r="AI110" s="948"/>
      <c r="AJ110" s="949"/>
      <c r="AK110" s="950">
        <v>593702</v>
      </c>
      <c r="AL110" s="948"/>
      <c r="AM110" s="948"/>
      <c r="AN110" s="948"/>
      <c r="AO110" s="949"/>
      <c r="AP110" s="951">
        <v>17.7</v>
      </c>
      <c r="AQ110" s="952"/>
      <c r="AR110" s="952"/>
      <c r="AS110" s="952"/>
      <c r="AT110" s="953"/>
      <c r="AU110" s="954" t="s">
        <v>73</v>
      </c>
      <c r="AV110" s="955"/>
      <c r="AW110" s="955"/>
      <c r="AX110" s="955"/>
      <c r="AY110" s="955"/>
      <c r="AZ110" s="996" t="s">
        <v>439</v>
      </c>
      <c r="BA110" s="945"/>
      <c r="BB110" s="945"/>
      <c r="BC110" s="945"/>
      <c r="BD110" s="945"/>
      <c r="BE110" s="945"/>
      <c r="BF110" s="945"/>
      <c r="BG110" s="945"/>
      <c r="BH110" s="945"/>
      <c r="BI110" s="945"/>
      <c r="BJ110" s="945"/>
      <c r="BK110" s="945"/>
      <c r="BL110" s="945"/>
      <c r="BM110" s="945"/>
      <c r="BN110" s="945"/>
      <c r="BO110" s="945"/>
      <c r="BP110" s="946"/>
      <c r="BQ110" s="982">
        <v>6274446</v>
      </c>
      <c r="BR110" s="983"/>
      <c r="BS110" s="983"/>
      <c r="BT110" s="983"/>
      <c r="BU110" s="983"/>
      <c r="BV110" s="983">
        <v>6380819</v>
      </c>
      <c r="BW110" s="983"/>
      <c r="BX110" s="983"/>
      <c r="BY110" s="983"/>
      <c r="BZ110" s="983"/>
      <c r="CA110" s="983">
        <v>6555716</v>
      </c>
      <c r="CB110" s="983"/>
      <c r="CC110" s="983"/>
      <c r="CD110" s="983"/>
      <c r="CE110" s="983"/>
      <c r="CF110" s="997">
        <v>194.9</v>
      </c>
      <c r="CG110" s="998"/>
      <c r="CH110" s="998"/>
      <c r="CI110" s="998"/>
      <c r="CJ110" s="998"/>
      <c r="CK110" s="999" t="s">
        <v>440</v>
      </c>
      <c r="CL110" s="1000"/>
      <c r="CM110" s="979" t="s">
        <v>441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442</v>
      </c>
      <c r="DH110" s="983"/>
      <c r="DI110" s="983"/>
      <c r="DJ110" s="983"/>
      <c r="DK110" s="983"/>
      <c r="DL110" s="983" t="s">
        <v>442</v>
      </c>
      <c r="DM110" s="983"/>
      <c r="DN110" s="983"/>
      <c r="DO110" s="983"/>
      <c r="DP110" s="983"/>
      <c r="DQ110" s="983" t="s">
        <v>442</v>
      </c>
      <c r="DR110" s="983"/>
      <c r="DS110" s="983"/>
      <c r="DT110" s="983"/>
      <c r="DU110" s="983"/>
      <c r="DV110" s="984" t="s">
        <v>442</v>
      </c>
      <c r="DW110" s="984"/>
      <c r="DX110" s="984"/>
      <c r="DY110" s="984"/>
      <c r="DZ110" s="985"/>
    </row>
    <row r="111" spans="1:131" s="247" customFormat="1" ht="26.25" customHeight="1" x14ac:dyDescent="0.15">
      <c r="A111" s="986" t="s">
        <v>443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442</v>
      </c>
      <c r="AB111" s="990"/>
      <c r="AC111" s="990"/>
      <c r="AD111" s="990"/>
      <c r="AE111" s="991"/>
      <c r="AF111" s="992" t="s">
        <v>444</v>
      </c>
      <c r="AG111" s="990"/>
      <c r="AH111" s="990"/>
      <c r="AI111" s="990"/>
      <c r="AJ111" s="991"/>
      <c r="AK111" s="992" t="s">
        <v>442</v>
      </c>
      <c r="AL111" s="990"/>
      <c r="AM111" s="990"/>
      <c r="AN111" s="990"/>
      <c r="AO111" s="991"/>
      <c r="AP111" s="993" t="s">
        <v>445</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v>81400</v>
      </c>
      <c r="BR111" s="976"/>
      <c r="BS111" s="976"/>
      <c r="BT111" s="976"/>
      <c r="BU111" s="976"/>
      <c r="BV111" s="976">
        <v>60811</v>
      </c>
      <c r="BW111" s="976"/>
      <c r="BX111" s="976"/>
      <c r="BY111" s="976"/>
      <c r="BZ111" s="976"/>
      <c r="CA111" s="976">
        <v>41900</v>
      </c>
      <c r="CB111" s="976"/>
      <c r="CC111" s="976"/>
      <c r="CD111" s="976"/>
      <c r="CE111" s="976"/>
      <c r="CF111" s="970">
        <v>1.2</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445</v>
      </c>
      <c r="DM111" s="976"/>
      <c r="DN111" s="976"/>
      <c r="DO111" s="976"/>
      <c r="DP111" s="976"/>
      <c r="DQ111" s="976" t="s">
        <v>444</v>
      </c>
      <c r="DR111" s="976"/>
      <c r="DS111" s="976"/>
      <c r="DT111" s="976"/>
      <c r="DU111" s="976"/>
      <c r="DV111" s="977" t="s">
        <v>444</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130</v>
      </c>
      <c r="AB112" s="1015"/>
      <c r="AC112" s="1015"/>
      <c r="AD112" s="1015"/>
      <c r="AE112" s="1016"/>
      <c r="AF112" s="1017" t="s">
        <v>130</v>
      </c>
      <c r="AG112" s="1015"/>
      <c r="AH112" s="1015"/>
      <c r="AI112" s="1015"/>
      <c r="AJ112" s="1016"/>
      <c r="AK112" s="1017" t="s">
        <v>130</v>
      </c>
      <c r="AL112" s="1015"/>
      <c r="AM112" s="1015"/>
      <c r="AN112" s="1015"/>
      <c r="AO112" s="1016"/>
      <c r="AP112" s="1018" t="s">
        <v>445</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3835783</v>
      </c>
      <c r="BR112" s="976"/>
      <c r="BS112" s="976"/>
      <c r="BT112" s="976"/>
      <c r="BU112" s="976"/>
      <c r="BV112" s="976">
        <v>4139982</v>
      </c>
      <c r="BW112" s="976"/>
      <c r="BX112" s="976"/>
      <c r="BY112" s="976"/>
      <c r="BZ112" s="976"/>
      <c r="CA112" s="976">
        <v>4455436</v>
      </c>
      <c r="CB112" s="976"/>
      <c r="CC112" s="976"/>
      <c r="CD112" s="976"/>
      <c r="CE112" s="976"/>
      <c r="CF112" s="970">
        <v>132.5</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445</v>
      </c>
      <c r="DH112" s="976"/>
      <c r="DI112" s="976"/>
      <c r="DJ112" s="976"/>
      <c r="DK112" s="976"/>
      <c r="DL112" s="976" t="s">
        <v>130</v>
      </c>
      <c r="DM112" s="976"/>
      <c r="DN112" s="976"/>
      <c r="DO112" s="976"/>
      <c r="DP112" s="976"/>
      <c r="DQ112" s="976" t="s">
        <v>445</v>
      </c>
      <c r="DR112" s="976"/>
      <c r="DS112" s="976"/>
      <c r="DT112" s="976"/>
      <c r="DU112" s="976"/>
      <c r="DV112" s="977" t="s">
        <v>130</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290330</v>
      </c>
      <c r="AB113" s="990"/>
      <c r="AC113" s="990"/>
      <c r="AD113" s="990"/>
      <c r="AE113" s="991"/>
      <c r="AF113" s="992">
        <v>329746</v>
      </c>
      <c r="AG113" s="990"/>
      <c r="AH113" s="990"/>
      <c r="AI113" s="990"/>
      <c r="AJ113" s="991"/>
      <c r="AK113" s="992">
        <v>301104</v>
      </c>
      <c r="AL113" s="990"/>
      <c r="AM113" s="990"/>
      <c r="AN113" s="990"/>
      <c r="AO113" s="991"/>
      <c r="AP113" s="993">
        <v>9</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758709</v>
      </c>
      <c r="BR113" s="976"/>
      <c r="BS113" s="976"/>
      <c r="BT113" s="976"/>
      <c r="BU113" s="976"/>
      <c r="BV113" s="976">
        <v>640407</v>
      </c>
      <c r="BW113" s="976"/>
      <c r="BX113" s="976"/>
      <c r="BY113" s="976"/>
      <c r="BZ113" s="976"/>
      <c r="CA113" s="976">
        <v>519956</v>
      </c>
      <c r="CB113" s="976"/>
      <c r="CC113" s="976"/>
      <c r="CD113" s="976"/>
      <c r="CE113" s="976"/>
      <c r="CF113" s="970">
        <v>15.5</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445</v>
      </c>
      <c r="DM113" s="1015"/>
      <c r="DN113" s="1015"/>
      <c r="DO113" s="1015"/>
      <c r="DP113" s="1016"/>
      <c r="DQ113" s="1017" t="s">
        <v>130</v>
      </c>
      <c r="DR113" s="1015"/>
      <c r="DS113" s="1015"/>
      <c r="DT113" s="1015"/>
      <c r="DU113" s="1016"/>
      <c r="DV113" s="1018" t="s">
        <v>455</v>
      </c>
      <c r="DW113" s="1019"/>
      <c r="DX113" s="1019"/>
      <c r="DY113" s="1019"/>
      <c r="DZ113" s="1020"/>
    </row>
    <row r="114" spans="1:130" s="247" customFormat="1" ht="26.25" customHeight="1" x14ac:dyDescent="0.15">
      <c r="A114" s="1010"/>
      <c r="B114" s="1011"/>
      <c r="C114" s="1006" t="s">
        <v>456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125631</v>
      </c>
      <c r="AB114" s="1015"/>
      <c r="AC114" s="1015"/>
      <c r="AD114" s="1015"/>
      <c r="AE114" s="1016"/>
      <c r="AF114" s="1017">
        <v>128953</v>
      </c>
      <c r="AG114" s="1015"/>
      <c r="AH114" s="1015"/>
      <c r="AI114" s="1015"/>
      <c r="AJ114" s="1016"/>
      <c r="AK114" s="1017">
        <v>128876</v>
      </c>
      <c r="AL114" s="1015"/>
      <c r="AM114" s="1015"/>
      <c r="AN114" s="1015"/>
      <c r="AO114" s="1016"/>
      <c r="AP114" s="1018">
        <v>3.8</v>
      </c>
      <c r="AQ114" s="1019"/>
      <c r="AR114" s="1019"/>
      <c r="AS114" s="1019"/>
      <c r="AT114" s="1020"/>
      <c r="AU114" s="956"/>
      <c r="AV114" s="957"/>
      <c r="AW114" s="957"/>
      <c r="AX114" s="957"/>
      <c r="AY114" s="957"/>
      <c r="AZ114" s="1005" t="s">
        <v>457</v>
      </c>
      <c r="BA114" s="1006"/>
      <c r="BB114" s="1006"/>
      <c r="BC114" s="1006"/>
      <c r="BD114" s="1006"/>
      <c r="BE114" s="1006"/>
      <c r="BF114" s="1006"/>
      <c r="BG114" s="1006"/>
      <c r="BH114" s="1006"/>
      <c r="BI114" s="1006"/>
      <c r="BJ114" s="1006"/>
      <c r="BK114" s="1006"/>
      <c r="BL114" s="1006"/>
      <c r="BM114" s="1006"/>
      <c r="BN114" s="1006"/>
      <c r="BO114" s="1006"/>
      <c r="BP114" s="1007"/>
      <c r="BQ114" s="975">
        <v>766218</v>
      </c>
      <c r="BR114" s="976"/>
      <c r="BS114" s="976"/>
      <c r="BT114" s="976"/>
      <c r="BU114" s="976"/>
      <c r="BV114" s="976">
        <v>531673</v>
      </c>
      <c r="BW114" s="976"/>
      <c r="BX114" s="976"/>
      <c r="BY114" s="976"/>
      <c r="BZ114" s="976"/>
      <c r="CA114" s="976">
        <v>609794</v>
      </c>
      <c r="CB114" s="976"/>
      <c r="CC114" s="976"/>
      <c r="CD114" s="976"/>
      <c r="CE114" s="976"/>
      <c r="CF114" s="970">
        <v>18.100000000000001</v>
      </c>
      <c r="CG114" s="971"/>
      <c r="CH114" s="971"/>
      <c r="CI114" s="971"/>
      <c r="CJ114" s="971"/>
      <c r="CK114" s="1001"/>
      <c r="CL114" s="1002"/>
      <c r="CM114" s="972" t="s">
        <v>458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130</v>
      </c>
      <c r="DM114" s="1015"/>
      <c r="DN114" s="1015"/>
      <c r="DO114" s="1015"/>
      <c r="DP114" s="1016"/>
      <c r="DQ114" s="1017" t="s">
        <v>445</v>
      </c>
      <c r="DR114" s="1015"/>
      <c r="DS114" s="1015"/>
      <c r="DT114" s="1015"/>
      <c r="DU114" s="1016"/>
      <c r="DV114" s="1018" t="s">
        <v>445</v>
      </c>
      <c r="DW114" s="1019"/>
      <c r="DX114" s="1019"/>
      <c r="DY114" s="1019"/>
      <c r="DZ114" s="1020"/>
    </row>
    <row r="115" spans="1:130" s="247" customFormat="1" ht="26.25" customHeight="1" x14ac:dyDescent="0.15">
      <c r="A115" s="1010"/>
      <c r="B115" s="1011"/>
      <c r="C115" s="1006" t="s">
        <v>459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28378</v>
      </c>
      <c r="AB115" s="990"/>
      <c r="AC115" s="990"/>
      <c r="AD115" s="990"/>
      <c r="AE115" s="991"/>
      <c r="AF115" s="992">
        <v>35531</v>
      </c>
      <c r="AG115" s="990"/>
      <c r="AH115" s="990"/>
      <c r="AI115" s="990"/>
      <c r="AJ115" s="991"/>
      <c r="AK115" s="992">
        <v>36966</v>
      </c>
      <c r="AL115" s="990"/>
      <c r="AM115" s="990"/>
      <c r="AN115" s="990"/>
      <c r="AO115" s="991"/>
      <c r="AP115" s="993">
        <v>1.1000000000000001</v>
      </c>
      <c r="AQ115" s="994"/>
      <c r="AR115" s="994"/>
      <c r="AS115" s="994"/>
      <c r="AT115" s="995"/>
      <c r="AU115" s="956"/>
      <c r="AV115" s="957"/>
      <c r="AW115" s="957"/>
      <c r="AX115" s="957"/>
      <c r="AY115" s="957"/>
      <c r="AZ115" s="1005" t="s">
        <v>460</v>
      </c>
      <c r="BA115" s="1006"/>
      <c r="BB115" s="1006"/>
      <c r="BC115" s="1006"/>
      <c r="BD115" s="1006"/>
      <c r="BE115" s="1006"/>
      <c r="BF115" s="1006"/>
      <c r="BG115" s="1006"/>
      <c r="BH115" s="1006"/>
      <c r="BI115" s="1006"/>
      <c r="BJ115" s="1006"/>
      <c r="BK115" s="1006"/>
      <c r="BL115" s="1006"/>
      <c r="BM115" s="1006"/>
      <c r="BN115" s="1006"/>
      <c r="BO115" s="1006"/>
      <c r="BP115" s="1007"/>
      <c r="BQ115" s="975" t="s">
        <v>130</v>
      </c>
      <c r="BR115" s="976"/>
      <c r="BS115" s="976"/>
      <c r="BT115" s="976"/>
      <c r="BU115" s="976"/>
      <c r="BV115" s="976" t="s">
        <v>130</v>
      </c>
      <c r="BW115" s="976"/>
      <c r="BX115" s="976"/>
      <c r="BY115" s="976"/>
      <c r="BZ115" s="976"/>
      <c r="CA115" s="976" t="s">
        <v>130</v>
      </c>
      <c r="CB115" s="976"/>
      <c r="CC115" s="976"/>
      <c r="CD115" s="976"/>
      <c r="CE115" s="976"/>
      <c r="CF115" s="970" t="s">
        <v>130</v>
      </c>
      <c r="CG115" s="971"/>
      <c r="CH115" s="971"/>
      <c r="CI115" s="971"/>
      <c r="CJ115" s="971"/>
      <c r="CK115" s="1001"/>
      <c r="CL115" s="1002"/>
      <c r="CM115" s="1005" t="s">
        <v>461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445</v>
      </c>
      <c r="DH115" s="1015"/>
      <c r="DI115" s="1015"/>
      <c r="DJ115" s="1015"/>
      <c r="DK115" s="1016"/>
      <c r="DL115" s="1017" t="s">
        <v>445</v>
      </c>
      <c r="DM115" s="1015"/>
      <c r="DN115" s="1015"/>
      <c r="DO115" s="1015"/>
      <c r="DP115" s="1016"/>
      <c r="DQ115" s="1017" t="s">
        <v>130</v>
      </c>
      <c r="DR115" s="1015"/>
      <c r="DS115" s="1015"/>
      <c r="DT115" s="1015"/>
      <c r="DU115" s="1016"/>
      <c r="DV115" s="1018" t="s">
        <v>445</v>
      </c>
      <c r="DW115" s="1019"/>
      <c r="DX115" s="1019"/>
      <c r="DY115" s="1019"/>
      <c r="DZ115" s="1020"/>
    </row>
    <row r="116" spans="1:130" s="247" customFormat="1" ht="26.25" customHeight="1" x14ac:dyDescent="0.15">
      <c r="A116" s="1012"/>
      <c r="B116" s="1013"/>
      <c r="C116" s="1021" t="s">
        <v>462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445</v>
      </c>
      <c r="AB116" s="1015"/>
      <c r="AC116" s="1015"/>
      <c r="AD116" s="1015"/>
      <c r="AE116" s="1016"/>
      <c r="AF116" s="1017" t="s">
        <v>130</v>
      </c>
      <c r="AG116" s="1015"/>
      <c r="AH116" s="1015"/>
      <c r="AI116" s="1015"/>
      <c r="AJ116" s="1016"/>
      <c r="AK116" s="1017">
        <v>38</v>
      </c>
      <c r="AL116" s="1015"/>
      <c r="AM116" s="1015"/>
      <c r="AN116" s="1015"/>
      <c r="AO116" s="1016"/>
      <c r="AP116" s="1018">
        <v>0</v>
      </c>
      <c r="AQ116" s="1019"/>
      <c r="AR116" s="1019"/>
      <c r="AS116" s="1019"/>
      <c r="AT116" s="1020"/>
      <c r="AU116" s="956"/>
      <c r="AV116" s="957"/>
      <c r="AW116" s="957"/>
      <c r="AX116" s="957"/>
      <c r="AY116" s="957"/>
      <c r="AZ116" s="1023" t="s">
        <v>463</v>
      </c>
      <c r="BA116" s="1024"/>
      <c r="BB116" s="1024"/>
      <c r="BC116" s="1024"/>
      <c r="BD116" s="1024"/>
      <c r="BE116" s="1024"/>
      <c r="BF116" s="1024"/>
      <c r="BG116" s="1024"/>
      <c r="BH116" s="1024"/>
      <c r="BI116" s="1024"/>
      <c r="BJ116" s="1024"/>
      <c r="BK116" s="1024"/>
      <c r="BL116" s="1024"/>
      <c r="BM116" s="1024"/>
      <c r="BN116" s="1024"/>
      <c r="BO116" s="1024"/>
      <c r="BP116" s="1025"/>
      <c r="BQ116" s="975" t="s">
        <v>445</v>
      </c>
      <c r="BR116" s="976"/>
      <c r="BS116" s="976"/>
      <c r="BT116" s="976"/>
      <c r="BU116" s="976"/>
      <c r="BV116" s="976" t="s">
        <v>445</v>
      </c>
      <c r="BW116" s="976"/>
      <c r="BX116" s="976"/>
      <c r="BY116" s="976"/>
      <c r="BZ116" s="976"/>
      <c r="CA116" s="976" t="s">
        <v>130</v>
      </c>
      <c r="CB116" s="976"/>
      <c r="CC116" s="976"/>
      <c r="CD116" s="976"/>
      <c r="CE116" s="976"/>
      <c r="CF116" s="970" t="s">
        <v>445</v>
      </c>
      <c r="CG116" s="971"/>
      <c r="CH116" s="971"/>
      <c r="CI116" s="971"/>
      <c r="CJ116" s="971"/>
      <c r="CK116" s="1001"/>
      <c r="CL116" s="1002"/>
      <c r="CM116" s="972" t="s">
        <v>464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81400</v>
      </c>
      <c r="DH116" s="1015"/>
      <c r="DI116" s="1015"/>
      <c r="DJ116" s="1015"/>
      <c r="DK116" s="1016"/>
      <c r="DL116" s="1017">
        <v>60811</v>
      </c>
      <c r="DM116" s="1015"/>
      <c r="DN116" s="1015"/>
      <c r="DO116" s="1015"/>
      <c r="DP116" s="1016"/>
      <c r="DQ116" s="1017">
        <v>41900</v>
      </c>
      <c r="DR116" s="1015"/>
      <c r="DS116" s="1015"/>
      <c r="DT116" s="1015"/>
      <c r="DU116" s="1016"/>
      <c r="DV116" s="1018">
        <v>1.2</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465</v>
      </c>
      <c r="Z117" s="942"/>
      <c r="AA117" s="1032">
        <v>1071309</v>
      </c>
      <c r="AB117" s="1033"/>
      <c r="AC117" s="1033"/>
      <c r="AD117" s="1033"/>
      <c r="AE117" s="1034"/>
      <c r="AF117" s="1035">
        <v>1093561</v>
      </c>
      <c r="AG117" s="1033"/>
      <c r="AH117" s="1033"/>
      <c r="AI117" s="1033"/>
      <c r="AJ117" s="1034"/>
      <c r="AK117" s="1035">
        <v>1060686</v>
      </c>
      <c r="AL117" s="1033"/>
      <c r="AM117" s="1033"/>
      <c r="AN117" s="1033"/>
      <c r="AO117" s="1034"/>
      <c r="AP117" s="1036"/>
      <c r="AQ117" s="1037"/>
      <c r="AR117" s="1037"/>
      <c r="AS117" s="1037"/>
      <c r="AT117" s="1038"/>
      <c r="AU117" s="956"/>
      <c r="AV117" s="957"/>
      <c r="AW117" s="957"/>
      <c r="AX117" s="957"/>
      <c r="AY117" s="957"/>
      <c r="AZ117" s="1023" t="s">
        <v>466</v>
      </c>
      <c r="BA117" s="1024"/>
      <c r="BB117" s="1024"/>
      <c r="BC117" s="1024"/>
      <c r="BD117" s="1024"/>
      <c r="BE117" s="1024"/>
      <c r="BF117" s="1024"/>
      <c r="BG117" s="1024"/>
      <c r="BH117" s="1024"/>
      <c r="BI117" s="1024"/>
      <c r="BJ117" s="1024"/>
      <c r="BK117" s="1024"/>
      <c r="BL117" s="1024"/>
      <c r="BM117" s="1024"/>
      <c r="BN117" s="1024"/>
      <c r="BO117" s="1024"/>
      <c r="BP117" s="1025"/>
      <c r="BQ117" s="975" t="s">
        <v>445</v>
      </c>
      <c r="BR117" s="976"/>
      <c r="BS117" s="976"/>
      <c r="BT117" s="976"/>
      <c r="BU117" s="976"/>
      <c r="BV117" s="976" t="s">
        <v>445</v>
      </c>
      <c r="BW117" s="976"/>
      <c r="BX117" s="976"/>
      <c r="BY117" s="976"/>
      <c r="BZ117" s="976"/>
      <c r="CA117" s="976" t="s">
        <v>445</v>
      </c>
      <c r="CB117" s="976"/>
      <c r="CC117" s="976"/>
      <c r="CD117" s="976"/>
      <c r="CE117" s="976"/>
      <c r="CF117" s="970" t="s">
        <v>445</v>
      </c>
      <c r="CG117" s="971"/>
      <c r="CH117" s="971"/>
      <c r="CI117" s="971"/>
      <c r="CJ117" s="971"/>
      <c r="CK117" s="1001"/>
      <c r="CL117" s="1002"/>
      <c r="CM117" s="972" t="s">
        <v>467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130</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15">
      <c r="A118" s="960" t="s">
        <v>437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435</v>
      </c>
      <c r="AB118" s="941"/>
      <c r="AC118" s="941"/>
      <c r="AD118" s="941"/>
      <c r="AE118" s="942"/>
      <c r="AF118" s="940" t="s">
        <v>315</v>
      </c>
      <c r="AG118" s="941"/>
      <c r="AH118" s="941"/>
      <c r="AI118" s="941"/>
      <c r="AJ118" s="942"/>
      <c r="AK118" s="940" t="s">
        <v>314</v>
      </c>
      <c r="AL118" s="941"/>
      <c r="AM118" s="941"/>
      <c r="AN118" s="941"/>
      <c r="AO118" s="942"/>
      <c r="AP118" s="1027" t="s">
        <v>436</v>
      </c>
      <c r="AQ118" s="1028"/>
      <c r="AR118" s="1028"/>
      <c r="AS118" s="1028"/>
      <c r="AT118" s="1029"/>
      <c r="AU118" s="956"/>
      <c r="AV118" s="957"/>
      <c r="AW118" s="957"/>
      <c r="AX118" s="957"/>
      <c r="AY118" s="957"/>
      <c r="AZ118" s="1030" t="s">
        <v>468</v>
      </c>
      <c r="BA118" s="1021"/>
      <c r="BB118" s="1021"/>
      <c r="BC118" s="1021"/>
      <c r="BD118" s="1021"/>
      <c r="BE118" s="1021"/>
      <c r="BF118" s="1021"/>
      <c r="BG118" s="1021"/>
      <c r="BH118" s="1021"/>
      <c r="BI118" s="1021"/>
      <c r="BJ118" s="1021"/>
      <c r="BK118" s="1021"/>
      <c r="BL118" s="1021"/>
      <c r="BM118" s="1021"/>
      <c r="BN118" s="1021"/>
      <c r="BO118" s="1021"/>
      <c r="BP118" s="1022"/>
      <c r="BQ118" s="1053" t="s">
        <v>445</v>
      </c>
      <c r="BR118" s="1054"/>
      <c r="BS118" s="1054"/>
      <c r="BT118" s="1054"/>
      <c r="BU118" s="1054"/>
      <c r="BV118" s="1054" t="s">
        <v>445</v>
      </c>
      <c r="BW118" s="1054"/>
      <c r="BX118" s="1054"/>
      <c r="BY118" s="1054"/>
      <c r="BZ118" s="1054"/>
      <c r="CA118" s="1054" t="s">
        <v>445</v>
      </c>
      <c r="CB118" s="1054"/>
      <c r="CC118" s="1054"/>
      <c r="CD118" s="1054"/>
      <c r="CE118" s="1054"/>
      <c r="CF118" s="970" t="s">
        <v>130</v>
      </c>
      <c r="CG118" s="971"/>
      <c r="CH118" s="971"/>
      <c r="CI118" s="971"/>
      <c r="CJ118" s="971"/>
      <c r="CK118" s="1001"/>
      <c r="CL118" s="1002"/>
      <c r="CM118" s="972" t="s">
        <v>469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445</v>
      </c>
      <c r="DR118" s="1015"/>
      <c r="DS118" s="1015"/>
      <c r="DT118" s="1015"/>
      <c r="DU118" s="1016"/>
      <c r="DV118" s="1018" t="s">
        <v>130</v>
      </c>
      <c r="DW118" s="1019"/>
      <c r="DX118" s="1019"/>
      <c r="DY118" s="1019"/>
      <c r="DZ118" s="1020"/>
    </row>
    <row r="119" spans="1:130" s="247" customFormat="1" ht="26.25" customHeight="1" x14ac:dyDescent="0.15">
      <c r="A119" s="1114" t="s">
        <v>440</v>
      </c>
      <c r="B119" s="1000"/>
      <c r="C119" s="979" t="s">
        <v>441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445</v>
      </c>
      <c r="AG119" s="948"/>
      <c r="AH119" s="948"/>
      <c r="AI119" s="948"/>
      <c r="AJ119" s="949"/>
      <c r="AK119" s="950" t="s">
        <v>130</v>
      </c>
      <c r="AL119" s="948"/>
      <c r="AM119" s="948"/>
      <c r="AN119" s="948"/>
      <c r="AO119" s="949"/>
      <c r="AP119" s="951" t="s">
        <v>445</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470</v>
      </c>
      <c r="BP119" s="1062"/>
      <c r="BQ119" s="1053">
        <v>11716556</v>
      </c>
      <c r="BR119" s="1054"/>
      <c r="BS119" s="1054"/>
      <c r="BT119" s="1054"/>
      <c r="BU119" s="1054"/>
      <c r="BV119" s="1054">
        <v>11753692</v>
      </c>
      <c r="BW119" s="1054"/>
      <c r="BX119" s="1054"/>
      <c r="BY119" s="1054"/>
      <c r="BZ119" s="1054"/>
      <c r="CA119" s="1054">
        <v>12182802</v>
      </c>
      <c r="CB119" s="1054"/>
      <c r="CC119" s="1054"/>
      <c r="CD119" s="1054"/>
      <c r="CE119" s="1054"/>
      <c r="CF119" s="1055"/>
      <c r="CG119" s="1056"/>
      <c r="CH119" s="1056"/>
      <c r="CI119" s="1056"/>
      <c r="CJ119" s="1057"/>
      <c r="CK119" s="1003"/>
      <c r="CL119" s="1004"/>
      <c r="CM119" s="1058" t="s">
        <v>471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445</v>
      </c>
      <c r="DH119" s="1040"/>
      <c r="DI119" s="1040"/>
      <c r="DJ119" s="1040"/>
      <c r="DK119" s="1041"/>
      <c r="DL119" s="1039" t="s">
        <v>130</v>
      </c>
      <c r="DM119" s="1040"/>
      <c r="DN119" s="1040"/>
      <c r="DO119" s="1040"/>
      <c r="DP119" s="1041"/>
      <c r="DQ119" s="1039" t="s">
        <v>130</v>
      </c>
      <c r="DR119" s="1040"/>
      <c r="DS119" s="1040"/>
      <c r="DT119" s="1040"/>
      <c r="DU119" s="1041"/>
      <c r="DV119" s="1042" t="s">
        <v>445</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445</v>
      </c>
      <c r="AB120" s="1015"/>
      <c r="AC120" s="1015"/>
      <c r="AD120" s="1015"/>
      <c r="AE120" s="1016"/>
      <c r="AF120" s="1017" t="s">
        <v>445</v>
      </c>
      <c r="AG120" s="1015"/>
      <c r="AH120" s="1015"/>
      <c r="AI120" s="1015"/>
      <c r="AJ120" s="1016"/>
      <c r="AK120" s="1017" t="s">
        <v>445</v>
      </c>
      <c r="AL120" s="1015"/>
      <c r="AM120" s="1015"/>
      <c r="AN120" s="1015"/>
      <c r="AO120" s="1016"/>
      <c r="AP120" s="1018" t="s">
        <v>130</v>
      </c>
      <c r="AQ120" s="1019"/>
      <c r="AR120" s="1019"/>
      <c r="AS120" s="1019"/>
      <c r="AT120" s="1020"/>
      <c r="AU120" s="1045" t="s">
        <v>472</v>
      </c>
      <c r="AV120" s="1046"/>
      <c r="AW120" s="1046"/>
      <c r="AX120" s="1046"/>
      <c r="AY120" s="1047"/>
      <c r="AZ120" s="996" t="s">
        <v>473</v>
      </c>
      <c r="BA120" s="945"/>
      <c r="BB120" s="945"/>
      <c r="BC120" s="945"/>
      <c r="BD120" s="945"/>
      <c r="BE120" s="945"/>
      <c r="BF120" s="945"/>
      <c r="BG120" s="945"/>
      <c r="BH120" s="945"/>
      <c r="BI120" s="945"/>
      <c r="BJ120" s="945"/>
      <c r="BK120" s="945"/>
      <c r="BL120" s="945"/>
      <c r="BM120" s="945"/>
      <c r="BN120" s="945"/>
      <c r="BO120" s="945"/>
      <c r="BP120" s="946"/>
      <c r="BQ120" s="982">
        <v>13944292</v>
      </c>
      <c r="BR120" s="983"/>
      <c r="BS120" s="983"/>
      <c r="BT120" s="983"/>
      <c r="BU120" s="983"/>
      <c r="BV120" s="983">
        <v>14418515</v>
      </c>
      <c r="BW120" s="983"/>
      <c r="BX120" s="983"/>
      <c r="BY120" s="983"/>
      <c r="BZ120" s="983"/>
      <c r="CA120" s="983">
        <v>14898934</v>
      </c>
      <c r="CB120" s="983"/>
      <c r="CC120" s="983"/>
      <c r="CD120" s="983"/>
      <c r="CE120" s="983"/>
      <c r="CF120" s="997">
        <v>443</v>
      </c>
      <c r="CG120" s="998"/>
      <c r="CH120" s="998"/>
      <c r="CI120" s="998"/>
      <c r="CJ120" s="998"/>
      <c r="CK120" s="1063" t="s">
        <v>474</v>
      </c>
      <c r="CL120" s="1064"/>
      <c r="CM120" s="1064"/>
      <c r="CN120" s="1064"/>
      <c r="CO120" s="1065"/>
      <c r="CP120" s="1071" t="s">
        <v>475</v>
      </c>
      <c r="CQ120" s="1072"/>
      <c r="CR120" s="1072"/>
      <c r="CS120" s="1072"/>
      <c r="CT120" s="1072"/>
      <c r="CU120" s="1072"/>
      <c r="CV120" s="1072"/>
      <c r="CW120" s="1072"/>
      <c r="CX120" s="1072"/>
      <c r="CY120" s="1072"/>
      <c r="CZ120" s="1072"/>
      <c r="DA120" s="1072"/>
      <c r="DB120" s="1072"/>
      <c r="DC120" s="1072"/>
      <c r="DD120" s="1072"/>
      <c r="DE120" s="1072"/>
      <c r="DF120" s="1073"/>
      <c r="DG120" s="982">
        <v>2977579</v>
      </c>
      <c r="DH120" s="983"/>
      <c r="DI120" s="983"/>
      <c r="DJ120" s="983"/>
      <c r="DK120" s="983"/>
      <c r="DL120" s="983">
        <v>3210362</v>
      </c>
      <c r="DM120" s="983"/>
      <c r="DN120" s="983"/>
      <c r="DO120" s="983"/>
      <c r="DP120" s="983"/>
      <c r="DQ120" s="983">
        <v>3395597</v>
      </c>
      <c r="DR120" s="983"/>
      <c r="DS120" s="983"/>
      <c r="DT120" s="983"/>
      <c r="DU120" s="983"/>
      <c r="DV120" s="984">
        <v>101</v>
      </c>
      <c r="DW120" s="984"/>
      <c r="DX120" s="984"/>
      <c r="DY120" s="984"/>
      <c r="DZ120" s="985"/>
    </row>
    <row r="121" spans="1:130" s="247" customFormat="1" ht="26.25" customHeight="1" x14ac:dyDescent="0.15">
      <c r="A121" s="1115"/>
      <c r="B121" s="1002"/>
      <c r="C121" s="1023" t="s">
        <v>476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445</v>
      </c>
      <c r="AB121" s="1015"/>
      <c r="AC121" s="1015"/>
      <c r="AD121" s="1015"/>
      <c r="AE121" s="1016"/>
      <c r="AF121" s="1017" t="s">
        <v>130</v>
      </c>
      <c r="AG121" s="1015"/>
      <c r="AH121" s="1015"/>
      <c r="AI121" s="1015"/>
      <c r="AJ121" s="1016"/>
      <c r="AK121" s="1017" t="s">
        <v>130</v>
      </c>
      <c r="AL121" s="1015"/>
      <c r="AM121" s="1015"/>
      <c r="AN121" s="1015"/>
      <c r="AO121" s="1016"/>
      <c r="AP121" s="1018" t="s">
        <v>445</v>
      </c>
      <c r="AQ121" s="1019"/>
      <c r="AR121" s="1019"/>
      <c r="AS121" s="1019"/>
      <c r="AT121" s="1020"/>
      <c r="AU121" s="1048"/>
      <c r="AV121" s="1049"/>
      <c r="AW121" s="1049"/>
      <c r="AX121" s="1049"/>
      <c r="AY121" s="1050"/>
      <c r="AZ121" s="1005" t="s">
        <v>477</v>
      </c>
      <c r="BA121" s="1006"/>
      <c r="BB121" s="1006"/>
      <c r="BC121" s="1006"/>
      <c r="BD121" s="1006"/>
      <c r="BE121" s="1006"/>
      <c r="BF121" s="1006"/>
      <c r="BG121" s="1006"/>
      <c r="BH121" s="1006"/>
      <c r="BI121" s="1006"/>
      <c r="BJ121" s="1006"/>
      <c r="BK121" s="1006"/>
      <c r="BL121" s="1006"/>
      <c r="BM121" s="1006"/>
      <c r="BN121" s="1006"/>
      <c r="BO121" s="1006"/>
      <c r="BP121" s="1007"/>
      <c r="BQ121" s="975" t="s">
        <v>445</v>
      </c>
      <c r="BR121" s="976"/>
      <c r="BS121" s="976"/>
      <c r="BT121" s="976"/>
      <c r="BU121" s="976"/>
      <c r="BV121" s="976" t="s">
        <v>445</v>
      </c>
      <c r="BW121" s="976"/>
      <c r="BX121" s="976"/>
      <c r="BY121" s="976"/>
      <c r="BZ121" s="976"/>
      <c r="CA121" s="976" t="s">
        <v>445</v>
      </c>
      <c r="CB121" s="976"/>
      <c r="CC121" s="976"/>
      <c r="CD121" s="976"/>
      <c r="CE121" s="976"/>
      <c r="CF121" s="970" t="s">
        <v>445</v>
      </c>
      <c r="CG121" s="971"/>
      <c r="CH121" s="971"/>
      <c r="CI121" s="971"/>
      <c r="CJ121" s="971"/>
      <c r="CK121" s="1066"/>
      <c r="CL121" s="1067"/>
      <c r="CM121" s="1067"/>
      <c r="CN121" s="1067"/>
      <c r="CO121" s="1068"/>
      <c r="CP121" s="1076" t="s">
        <v>478</v>
      </c>
      <c r="CQ121" s="1077"/>
      <c r="CR121" s="1077"/>
      <c r="CS121" s="1077"/>
      <c r="CT121" s="1077"/>
      <c r="CU121" s="1077"/>
      <c r="CV121" s="1077"/>
      <c r="CW121" s="1077"/>
      <c r="CX121" s="1077"/>
      <c r="CY121" s="1077"/>
      <c r="CZ121" s="1077"/>
      <c r="DA121" s="1077"/>
      <c r="DB121" s="1077"/>
      <c r="DC121" s="1077"/>
      <c r="DD121" s="1077"/>
      <c r="DE121" s="1077"/>
      <c r="DF121" s="1078"/>
      <c r="DG121" s="975">
        <v>677898</v>
      </c>
      <c r="DH121" s="976"/>
      <c r="DI121" s="976"/>
      <c r="DJ121" s="976"/>
      <c r="DK121" s="976"/>
      <c r="DL121" s="976">
        <v>803796</v>
      </c>
      <c r="DM121" s="976"/>
      <c r="DN121" s="976"/>
      <c r="DO121" s="976"/>
      <c r="DP121" s="976"/>
      <c r="DQ121" s="976">
        <v>930497</v>
      </c>
      <c r="DR121" s="976"/>
      <c r="DS121" s="976"/>
      <c r="DT121" s="976"/>
      <c r="DU121" s="976"/>
      <c r="DV121" s="977">
        <v>27.7</v>
      </c>
      <c r="DW121" s="977"/>
      <c r="DX121" s="977"/>
      <c r="DY121" s="977"/>
      <c r="DZ121" s="978"/>
    </row>
    <row r="122" spans="1:130" s="247" customFormat="1" ht="26.25" customHeight="1" x14ac:dyDescent="0.15">
      <c r="A122" s="1115"/>
      <c r="B122" s="1002"/>
      <c r="C122" s="972" t="s">
        <v>458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130</v>
      </c>
      <c r="AQ122" s="1019"/>
      <c r="AR122" s="1019"/>
      <c r="AS122" s="1019"/>
      <c r="AT122" s="1020"/>
      <c r="AU122" s="1048"/>
      <c r="AV122" s="1049"/>
      <c r="AW122" s="1049"/>
      <c r="AX122" s="1049"/>
      <c r="AY122" s="1050"/>
      <c r="AZ122" s="1030" t="s">
        <v>479</v>
      </c>
      <c r="BA122" s="1021"/>
      <c r="BB122" s="1021"/>
      <c r="BC122" s="1021"/>
      <c r="BD122" s="1021"/>
      <c r="BE122" s="1021"/>
      <c r="BF122" s="1021"/>
      <c r="BG122" s="1021"/>
      <c r="BH122" s="1021"/>
      <c r="BI122" s="1021"/>
      <c r="BJ122" s="1021"/>
      <c r="BK122" s="1021"/>
      <c r="BL122" s="1021"/>
      <c r="BM122" s="1021"/>
      <c r="BN122" s="1021"/>
      <c r="BO122" s="1021"/>
      <c r="BP122" s="1022"/>
      <c r="BQ122" s="1053">
        <v>7728200</v>
      </c>
      <c r="BR122" s="1054"/>
      <c r="BS122" s="1054"/>
      <c r="BT122" s="1054"/>
      <c r="BU122" s="1054"/>
      <c r="BV122" s="1054">
        <v>7383309</v>
      </c>
      <c r="BW122" s="1054"/>
      <c r="BX122" s="1054"/>
      <c r="BY122" s="1054"/>
      <c r="BZ122" s="1054"/>
      <c r="CA122" s="1054">
        <v>7651472</v>
      </c>
      <c r="CB122" s="1054"/>
      <c r="CC122" s="1054"/>
      <c r="CD122" s="1054"/>
      <c r="CE122" s="1054"/>
      <c r="CF122" s="1074">
        <v>227.5</v>
      </c>
      <c r="CG122" s="1075"/>
      <c r="CH122" s="1075"/>
      <c r="CI122" s="1075"/>
      <c r="CJ122" s="1075"/>
      <c r="CK122" s="1066"/>
      <c r="CL122" s="1067"/>
      <c r="CM122" s="1067"/>
      <c r="CN122" s="1067"/>
      <c r="CO122" s="1068"/>
      <c r="CP122" s="1076" t="s">
        <v>480</v>
      </c>
      <c r="CQ122" s="1077"/>
      <c r="CR122" s="1077"/>
      <c r="CS122" s="1077"/>
      <c r="CT122" s="1077"/>
      <c r="CU122" s="1077"/>
      <c r="CV122" s="1077"/>
      <c r="CW122" s="1077"/>
      <c r="CX122" s="1077"/>
      <c r="CY122" s="1077"/>
      <c r="CZ122" s="1077"/>
      <c r="DA122" s="1077"/>
      <c r="DB122" s="1077"/>
      <c r="DC122" s="1077"/>
      <c r="DD122" s="1077"/>
      <c r="DE122" s="1077"/>
      <c r="DF122" s="1078"/>
      <c r="DG122" s="975">
        <v>180306</v>
      </c>
      <c r="DH122" s="976"/>
      <c r="DI122" s="976"/>
      <c r="DJ122" s="976"/>
      <c r="DK122" s="976"/>
      <c r="DL122" s="976">
        <v>125824</v>
      </c>
      <c r="DM122" s="976"/>
      <c r="DN122" s="976"/>
      <c r="DO122" s="976"/>
      <c r="DP122" s="976"/>
      <c r="DQ122" s="976">
        <v>129342</v>
      </c>
      <c r="DR122" s="976"/>
      <c r="DS122" s="976"/>
      <c r="DT122" s="976"/>
      <c r="DU122" s="976"/>
      <c r="DV122" s="977">
        <v>3.8</v>
      </c>
      <c r="DW122" s="977"/>
      <c r="DX122" s="977"/>
      <c r="DY122" s="977"/>
      <c r="DZ122" s="978"/>
    </row>
    <row r="123" spans="1:130" s="247" customFormat="1" ht="26.25" customHeight="1" x14ac:dyDescent="0.15">
      <c r="A123" s="1115"/>
      <c r="B123" s="1002"/>
      <c r="C123" s="972" t="s">
        <v>464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22139</v>
      </c>
      <c r="AB123" s="1015"/>
      <c r="AC123" s="1015"/>
      <c r="AD123" s="1015"/>
      <c r="AE123" s="1016"/>
      <c r="AF123" s="1017">
        <v>21786</v>
      </c>
      <c r="AG123" s="1015"/>
      <c r="AH123" s="1015"/>
      <c r="AI123" s="1015"/>
      <c r="AJ123" s="1016"/>
      <c r="AK123" s="1017">
        <v>21434</v>
      </c>
      <c r="AL123" s="1015"/>
      <c r="AM123" s="1015"/>
      <c r="AN123" s="1015"/>
      <c r="AO123" s="1016"/>
      <c r="AP123" s="1018">
        <v>0.6</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481</v>
      </c>
      <c r="BP123" s="1062"/>
      <c r="BQ123" s="1121">
        <v>21672492</v>
      </c>
      <c r="BR123" s="1122"/>
      <c r="BS123" s="1122"/>
      <c r="BT123" s="1122"/>
      <c r="BU123" s="1122"/>
      <c r="BV123" s="1122">
        <v>21801824</v>
      </c>
      <c r="BW123" s="1122"/>
      <c r="BX123" s="1122"/>
      <c r="BY123" s="1122"/>
      <c r="BZ123" s="1122"/>
      <c r="CA123" s="1122">
        <v>22550406</v>
      </c>
      <c r="CB123" s="1122"/>
      <c r="CC123" s="1122"/>
      <c r="CD123" s="1122"/>
      <c r="CE123" s="1122"/>
      <c r="CF123" s="1055"/>
      <c r="CG123" s="1056"/>
      <c r="CH123" s="1056"/>
      <c r="CI123" s="1056"/>
      <c r="CJ123" s="1057"/>
      <c r="CK123" s="1066"/>
      <c r="CL123" s="1067"/>
      <c r="CM123" s="1067"/>
      <c r="CN123" s="1067"/>
      <c r="CO123" s="1068"/>
      <c r="CP123" s="1076" t="s">
        <v>410</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445</v>
      </c>
      <c r="DM123" s="1015"/>
      <c r="DN123" s="1015"/>
      <c r="DO123" s="1015"/>
      <c r="DP123" s="1016"/>
      <c r="DQ123" s="1017" t="s">
        <v>130</v>
      </c>
      <c r="DR123" s="1015"/>
      <c r="DS123" s="1015"/>
      <c r="DT123" s="1015"/>
      <c r="DU123" s="1016"/>
      <c r="DV123" s="1018" t="s">
        <v>130</v>
      </c>
      <c r="DW123" s="1019"/>
      <c r="DX123" s="1019"/>
      <c r="DY123" s="1019"/>
      <c r="DZ123" s="1020"/>
    </row>
    <row r="124" spans="1:130" s="247" customFormat="1" ht="26.25" customHeight="1" thickBot="1" x14ac:dyDescent="0.2">
      <c r="A124" s="1115"/>
      <c r="B124" s="1002"/>
      <c r="C124" s="972" t="s">
        <v>467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130</v>
      </c>
      <c r="AG124" s="1015"/>
      <c r="AH124" s="1015"/>
      <c r="AI124" s="1015"/>
      <c r="AJ124" s="1016"/>
      <c r="AK124" s="1017" t="s">
        <v>130</v>
      </c>
      <c r="AL124" s="1015"/>
      <c r="AM124" s="1015"/>
      <c r="AN124" s="1015"/>
      <c r="AO124" s="1016"/>
      <c r="AP124" s="1018" t="s">
        <v>130</v>
      </c>
      <c r="AQ124" s="1019"/>
      <c r="AR124" s="1019"/>
      <c r="AS124" s="1019"/>
      <c r="AT124" s="1020"/>
      <c r="AU124" s="1117" t="s">
        <v>482</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130</v>
      </c>
      <c r="BR124" s="1084"/>
      <c r="BS124" s="1084"/>
      <c r="BT124" s="1084"/>
      <c r="BU124" s="1084"/>
      <c r="BV124" s="1084" t="s">
        <v>130</v>
      </c>
      <c r="BW124" s="1084"/>
      <c r="BX124" s="1084"/>
      <c r="BY124" s="1084"/>
      <c r="BZ124" s="1084"/>
      <c r="CA124" s="1084" t="s">
        <v>445</v>
      </c>
      <c r="CB124" s="1084"/>
      <c r="CC124" s="1084"/>
      <c r="CD124" s="1084"/>
      <c r="CE124" s="1084"/>
      <c r="CF124" s="1085"/>
      <c r="CG124" s="1086"/>
      <c r="CH124" s="1086"/>
      <c r="CI124" s="1086"/>
      <c r="CJ124" s="1087"/>
      <c r="CK124" s="1069"/>
      <c r="CL124" s="1069"/>
      <c r="CM124" s="1069"/>
      <c r="CN124" s="1069"/>
      <c r="CO124" s="1070"/>
      <c r="CP124" s="1076" t="s">
        <v>483</v>
      </c>
      <c r="CQ124" s="1077"/>
      <c r="CR124" s="1077"/>
      <c r="CS124" s="1077"/>
      <c r="CT124" s="1077"/>
      <c r="CU124" s="1077"/>
      <c r="CV124" s="1077"/>
      <c r="CW124" s="1077"/>
      <c r="CX124" s="1077"/>
      <c r="CY124" s="1077"/>
      <c r="CZ124" s="1077"/>
      <c r="DA124" s="1077"/>
      <c r="DB124" s="1077"/>
      <c r="DC124" s="1077"/>
      <c r="DD124" s="1077"/>
      <c r="DE124" s="1077"/>
      <c r="DF124" s="1078"/>
      <c r="DG124" s="1061" t="s">
        <v>445</v>
      </c>
      <c r="DH124" s="1040"/>
      <c r="DI124" s="1040"/>
      <c r="DJ124" s="1040"/>
      <c r="DK124" s="1041"/>
      <c r="DL124" s="1039" t="s">
        <v>445</v>
      </c>
      <c r="DM124" s="1040"/>
      <c r="DN124" s="1040"/>
      <c r="DO124" s="1040"/>
      <c r="DP124" s="1041"/>
      <c r="DQ124" s="1039" t="s">
        <v>130</v>
      </c>
      <c r="DR124" s="1040"/>
      <c r="DS124" s="1040"/>
      <c r="DT124" s="1040"/>
      <c r="DU124" s="1041"/>
      <c r="DV124" s="1042" t="s">
        <v>130</v>
      </c>
      <c r="DW124" s="1043"/>
      <c r="DX124" s="1043"/>
      <c r="DY124" s="1043"/>
      <c r="DZ124" s="1044"/>
    </row>
    <row r="125" spans="1:130" s="247" customFormat="1" ht="26.25" customHeight="1" x14ac:dyDescent="0.15">
      <c r="A125" s="1115"/>
      <c r="B125" s="1002"/>
      <c r="C125" s="972" t="s">
        <v>469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130</v>
      </c>
      <c r="AB125" s="1015"/>
      <c r="AC125" s="1015"/>
      <c r="AD125" s="1015"/>
      <c r="AE125" s="1016"/>
      <c r="AF125" s="1017" t="s">
        <v>445</v>
      </c>
      <c r="AG125" s="1015"/>
      <c r="AH125" s="1015"/>
      <c r="AI125" s="1015"/>
      <c r="AJ125" s="1016"/>
      <c r="AK125" s="1017" t="s">
        <v>445</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484</v>
      </c>
      <c r="CL125" s="1064"/>
      <c r="CM125" s="1064"/>
      <c r="CN125" s="1064"/>
      <c r="CO125" s="1065"/>
      <c r="CP125" s="996" t="s">
        <v>485</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445</v>
      </c>
      <c r="DM125" s="983"/>
      <c r="DN125" s="983"/>
      <c r="DO125" s="983"/>
      <c r="DP125" s="983"/>
      <c r="DQ125" s="983" t="s">
        <v>445</v>
      </c>
      <c r="DR125" s="983"/>
      <c r="DS125" s="983"/>
      <c r="DT125" s="983"/>
      <c r="DU125" s="983"/>
      <c r="DV125" s="984" t="s">
        <v>130</v>
      </c>
      <c r="DW125" s="984"/>
      <c r="DX125" s="984"/>
      <c r="DY125" s="984"/>
      <c r="DZ125" s="985"/>
    </row>
    <row r="126" spans="1:130" s="247" customFormat="1" ht="26.25" customHeight="1" thickBot="1" x14ac:dyDescent="0.2">
      <c r="A126" s="1115"/>
      <c r="B126" s="1002"/>
      <c r="C126" s="972" t="s">
        <v>471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130</v>
      </c>
      <c r="AB126" s="1015"/>
      <c r="AC126" s="1015"/>
      <c r="AD126" s="1015"/>
      <c r="AE126" s="1016"/>
      <c r="AF126" s="1017" t="s">
        <v>445</v>
      </c>
      <c r="AG126" s="1015"/>
      <c r="AH126" s="1015"/>
      <c r="AI126" s="1015"/>
      <c r="AJ126" s="1016"/>
      <c r="AK126" s="1017" t="s">
        <v>130</v>
      </c>
      <c r="AL126" s="1015"/>
      <c r="AM126" s="1015"/>
      <c r="AN126" s="1015"/>
      <c r="AO126" s="1016"/>
      <c r="AP126" s="1018" t="s">
        <v>130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486</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130</v>
      </c>
      <c r="DM126" s="976"/>
      <c r="DN126" s="976"/>
      <c r="DO126" s="976"/>
      <c r="DP126" s="976"/>
      <c r="DQ126" s="976" t="s">
        <v>130</v>
      </c>
      <c r="DR126" s="976"/>
      <c r="DS126" s="976"/>
      <c r="DT126" s="976"/>
      <c r="DU126" s="976"/>
      <c r="DV126" s="977" t="s">
        <v>445</v>
      </c>
      <c r="DW126" s="977"/>
      <c r="DX126" s="977"/>
      <c r="DY126" s="977"/>
      <c r="DZ126" s="978"/>
    </row>
    <row r="127" spans="1:130" s="247" customFormat="1" ht="26.25" customHeight="1" x14ac:dyDescent="0.15">
      <c r="A127" s="1116"/>
      <c r="B127" s="1004"/>
      <c r="C127" s="1058" t="s">
        <v>487</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6239</v>
      </c>
      <c r="AB127" s="1015"/>
      <c r="AC127" s="1015"/>
      <c r="AD127" s="1015"/>
      <c r="AE127" s="1016"/>
      <c r="AF127" s="1017">
        <v>13745</v>
      </c>
      <c r="AG127" s="1015"/>
      <c r="AH127" s="1015"/>
      <c r="AI127" s="1015"/>
      <c r="AJ127" s="1016"/>
      <c r="AK127" s="1017">
        <v>15532</v>
      </c>
      <c r="AL127" s="1015"/>
      <c r="AM127" s="1015"/>
      <c r="AN127" s="1015"/>
      <c r="AO127" s="1016"/>
      <c r="AP127" s="1018">
        <v>0.5</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445</v>
      </c>
      <c r="DH127" s="976"/>
      <c r="DI127" s="976"/>
      <c r="DJ127" s="976"/>
      <c r="DK127" s="976"/>
      <c r="DL127" s="976" t="s">
        <v>130</v>
      </c>
      <c r="DM127" s="976"/>
      <c r="DN127" s="976"/>
      <c r="DO127" s="976"/>
      <c r="DP127" s="976"/>
      <c r="DQ127" s="976" t="s">
        <v>130</v>
      </c>
      <c r="DR127" s="976"/>
      <c r="DS127" s="976"/>
      <c r="DT127" s="976"/>
      <c r="DU127" s="976"/>
      <c r="DV127" s="977" t="s">
        <v>130</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t="s">
        <v>130</v>
      </c>
      <c r="AB128" s="1104"/>
      <c r="AC128" s="1104"/>
      <c r="AD128" s="1104"/>
      <c r="AE128" s="1105"/>
      <c r="AF128" s="1106" t="s">
        <v>445</v>
      </c>
      <c r="AG128" s="1104"/>
      <c r="AH128" s="1104"/>
      <c r="AI128" s="1104"/>
      <c r="AJ128" s="1105"/>
      <c r="AK128" s="1106" t="s">
        <v>445</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445</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130</v>
      </c>
      <c r="DH128" s="1096"/>
      <c r="DI128" s="1096"/>
      <c r="DJ128" s="1096"/>
      <c r="DK128" s="1096"/>
      <c r="DL128" s="1096" t="s">
        <v>445</v>
      </c>
      <c r="DM128" s="1096"/>
      <c r="DN128" s="1096"/>
      <c r="DO128" s="1096"/>
      <c r="DP128" s="1096"/>
      <c r="DQ128" s="1096" t="s">
        <v>445</v>
      </c>
      <c r="DR128" s="1096"/>
      <c r="DS128" s="1096"/>
      <c r="DT128" s="1096"/>
      <c r="DU128" s="1096"/>
      <c r="DV128" s="1097" t="s">
        <v>130</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4155035</v>
      </c>
      <c r="AB129" s="1015"/>
      <c r="AC129" s="1015"/>
      <c r="AD129" s="1015"/>
      <c r="AE129" s="1016"/>
      <c r="AF129" s="1017">
        <v>3892950</v>
      </c>
      <c r="AG129" s="1015"/>
      <c r="AH129" s="1015"/>
      <c r="AI129" s="1015"/>
      <c r="AJ129" s="1016"/>
      <c r="AK129" s="1017">
        <v>3987271</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445</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697691</v>
      </c>
      <c r="AB130" s="1015"/>
      <c r="AC130" s="1015"/>
      <c r="AD130" s="1015"/>
      <c r="AE130" s="1016"/>
      <c r="AF130" s="1017">
        <v>681062</v>
      </c>
      <c r="AG130" s="1015"/>
      <c r="AH130" s="1015"/>
      <c r="AI130" s="1015"/>
      <c r="AJ130" s="1016"/>
      <c r="AK130" s="1017">
        <v>624212</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12.2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3457344</v>
      </c>
      <c r="AB131" s="1040"/>
      <c r="AC131" s="1040"/>
      <c r="AD131" s="1040"/>
      <c r="AE131" s="1041"/>
      <c r="AF131" s="1039">
        <v>3211888</v>
      </c>
      <c r="AG131" s="1040"/>
      <c r="AH131" s="1040"/>
      <c r="AI131" s="1040"/>
      <c r="AJ131" s="1041"/>
      <c r="AK131" s="1039">
        <v>3363059</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t="s">
        <v>445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10.806503490000001</v>
      </c>
      <c r="AB132" s="1156"/>
      <c r="AC132" s="1156"/>
      <c r="AD132" s="1156"/>
      <c r="AE132" s="1157"/>
      <c r="AF132" s="1158">
        <v>12.84288244</v>
      </c>
      <c r="AG132" s="1156"/>
      <c r="AH132" s="1156"/>
      <c r="AI132" s="1156"/>
      <c r="AJ132" s="1157"/>
      <c r="AK132" s="1158">
        <v>12.97848179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9.8000000000000007</v>
      </c>
      <c r="AB133" s="1139"/>
      <c r="AC133" s="1139"/>
      <c r="AD133" s="1139"/>
      <c r="AE133" s="1140"/>
      <c r="AF133" s="1138">
        <v>10.7</v>
      </c>
      <c r="AG133" s="1139"/>
      <c r="AH133" s="1139"/>
      <c r="AI133" s="1139"/>
      <c r="AJ133" s="1140"/>
      <c r="AK133" s="1138">
        <v>12.2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801XVGSYejpL8PcK7NbS642MwnRhrtAy/1vDOffwOlyzWqrdvCFItfXFDwXe0BiIlos8t16VtsrLIgF74MVtw==" saltValue="TEjbm9PA0jbltwSUUmr87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y5iaT7qZ6PqHQvxJeSlyRmrzxDOz0pw3LEa6/lWMl3byKRfkQ5v8VsP5qefR4u31g4EKt/psdqzhyZL/2vmTQ==" saltValue="K0DMYFSMzqyQI33Y1lLi4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90c/CaX6xevPm1cpEm2BFz4PyViFD/VN1LRY7vSn2G7LZ+jasSdrYRUq4RrhZBaPjLhKazfil6AYrse6VliMw==" saltValue="mc/rmTcz2T432jEgAzPF9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8"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1010851</v>
      </c>
      <c r="AP9" s="313">
        <v>86672</v>
      </c>
      <c r="AQ9" s="314">
        <v>89061</v>
      </c>
      <c r="AR9" s="315">
        <v>-2.7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90540</v>
      </c>
      <c r="AP10" s="316">
        <v>7763</v>
      </c>
      <c r="AQ10" s="317">
        <v>10104</v>
      </c>
      <c r="AR10" s="318">
        <v>-23.2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294684</v>
      </c>
      <c r="AP11" s="316">
        <v>25267</v>
      </c>
      <c r="AQ11" s="317">
        <v>14957</v>
      </c>
      <c r="AR11" s="318">
        <v>68.900000000000006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22630</v>
      </c>
      <c r="AP12" s="316">
        <v>1940</v>
      </c>
      <c r="AQ12" s="317">
        <v>435</v>
      </c>
      <c r="AR12" s="318">
        <v>346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64240</v>
      </c>
      <c r="AP14" s="316">
        <v>5508</v>
      </c>
      <c r="AQ14" s="317">
        <v>4008</v>
      </c>
      <c r="AR14" s="318">
        <v>37.4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89342</v>
      </c>
      <c r="AP15" s="316">
        <v>7660</v>
      </c>
      <c r="AQ15" s="317">
        <v>2366</v>
      </c>
      <c r="AR15" s="318">
        <v>223.8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-77319</v>
      </c>
      <c r="AP16" s="316">
        <v>-6629</v>
      </c>
      <c r="AQ16" s="317">
        <v>-7825</v>
      </c>
      <c r="AR16" s="318">
        <v>-15.3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1494968</v>
      </c>
      <c r="AP17" s="316">
        <v>128180</v>
      </c>
      <c r="AQ17" s="317">
        <v>113106</v>
      </c>
      <c r="AR17" s="318">
        <v>13.3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11.23</v>
      </c>
      <c r="AP21" s="329">
        <v>10.59</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96.6</v>
      </c>
      <c r="AP22" s="334">
        <v>96.5</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593702</v>
      </c>
      <c r="AP32" s="343">
        <v>50905</v>
      </c>
      <c r="AQ32" s="344">
        <v>58419</v>
      </c>
      <c r="AR32" s="345">
        <v>-12.9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301104</v>
      </c>
      <c r="AP35" s="343">
        <v>25817</v>
      </c>
      <c r="AQ35" s="344">
        <v>22315</v>
      </c>
      <c r="AR35" s="345">
        <v>15.7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128876</v>
      </c>
      <c r="AP36" s="343">
        <v>11050</v>
      </c>
      <c r="AQ36" s="344">
        <v>3809</v>
      </c>
      <c r="AR36" s="345">
        <v>190.1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v>36966</v>
      </c>
      <c r="AP37" s="343">
        <v>3170</v>
      </c>
      <c r="AQ37" s="344">
        <v>857</v>
      </c>
      <c r="AR37" s="345">
        <v>269.89999999999998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v>38</v>
      </c>
      <c r="AP38" s="346">
        <v>3</v>
      </c>
      <c r="AQ38" s="347">
        <v>5</v>
      </c>
      <c r="AR38" s="335">
        <v>-40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t="s">
        <v>520</v>
      </c>
      <c r="AP39" s="343" t="s">
        <v>520</v>
      </c>
      <c r="AQ39" s="344">
        <v>-1465</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-624212</v>
      </c>
      <c r="AP40" s="343">
        <v>-53521</v>
      </c>
      <c r="AQ40" s="344">
        <v>-56668</v>
      </c>
      <c r="AR40" s="345">
        <v>-5.6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306</v>
      </c>
      <c r="AL41" s="1196"/>
      <c r="AM41" s="1196"/>
      <c r="AN41" s="1197"/>
      <c r="AO41" s="343">
        <v>436474</v>
      </c>
      <c r="AP41" s="343">
        <v>37424</v>
      </c>
      <c r="AQ41" s="344">
        <v>27273</v>
      </c>
      <c r="AR41" s="345">
        <v>37.200000000000003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18789608</v>
      </c>
      <c r="AN51" s="365">
        <v>1515902</v>
      </c>
      <c r="AO51" s="366">
        <v>23</v>
      </c>
      <c r="AP51" s="367">
        <v>106092</v>
      </c>
      <c r="AQ51" s="368">
        <v>24.5</v>
      </c>
      <c r="AR51" s="369">
        <v>-1.5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1032933</v>
      </c>
      <c r="AN52" s="373">
        <v>83335</v>
      </c>
      <c r="AO52" s="374">
        <v>-14.8</v>
      </c>
      <c r="AP52" s="375">
        <v>44299</v>
      </c>
      <c r="AQ52" s="376">
        <v>14</v>
      </c>
      <c r="AR52" s="377">
        <v>-28.8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24051258</v>
      </c>
      <c r="AN53" s="365">
        <v>1955705</v>
      </c>
      <c r="AO53" s="366">
        <v>29</v>
      </c>
      <c r="AP53" s="367">
        <v>78903</v>
      </c>
      <c r="AQ53" s="368">
        <v>-25.6</v>
      </c>
      <c r="AR53" s="369">
        <v>54.6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1152200</v>
      </c>
      <c r="AN54" s="373">
        <v>93690</v>
      </c>
      <c r="AO54" s="374">
        <v>12.4</v>
      </c>
      <c r="AP54" s="375">
        <v>49201</v>
      </c>
      <c r="AQ54" s="376">
        <v>11.1</v>
      </c>
      <c r="AR54" s="377">
        <v>1.3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28561688</v>
      </c>
      <c r="AN55" s="365">
        <v>2369281</v>
      </c>
      <c r="AO55" s="366">
        <v>21.1</v>
      </c>
      <c r="AP55" s="367">
        <v>82993</v>
      </c>
      <c r="AQ55" s="368">
        <v>5.2</v>
      </c>
      <c r="AR55" s="369">
        <v>15.9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1313809</v>
      </c>
      <c r="AN56" s="373">
        <v>108985</v>
      </c>
      <c r="AO56" s="374">
        <v>16.3</v>
      </c>
      <c r="AP56" s="375">
        <v>46787</v>
      </c>
      <c r="AQ56" s="376">
        <v>-4.9000000000000004</v>
      </c>
      <c r="AR56" s="377">
        <v>21.2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18151969</v>
      </c>
      <c r="AN57" s="365">
        <v>1522178</v>
      </c>
      <c r="AO57" s="366">
        <v>-35.799999999999997</v>
      </c>
      <c r="AP57" s="367">
        <v>108252</v>
      </c>
      <c r="AQ57" s="368">
        <v>30.4</v>
      </c>
      <c r="AR57" s="369">
        <v>-66.2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1404635</v>
      </c>
      <c r="AN58" s="373">
        <v>117789</v>
      </c>
      <c r="AO58" s="374">
        <v>8.1</v>
      </c>
      <c r="AP58" s="375">
        <v>50321</v>
      </c>
      <c r="AQ58" s="376">
        <v>7.6</v>
      </c>
      <c r="AR58" s="377">
        <v>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8117520</v>
      </c>
      <c r="AN59" s="365">
        <v>696006</v>
      </c>
      <c r="AO59" s="366">
        <v>-54.3</v>
      </c>
      <c r="AP59" s="367">
        <v>93492</v>
      </c>
      <c r="AQ59" s="368">
        <v>-13.6</v>
      </c>
      <c r="AR59" s="369">
        <v>-40.700000000000003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1345466</v>
      </c>
      <c r="AN60" s="373">
        <v>115362</v>
      </c>
      <c r="AO60" s="374">
        <v>-2.1</v>
      </c>
      <c r="AP60" s="375">
        <v>53316</v>
      </c>
      <c r="AQ60" s="376">
        <v>6</v>
      </c>
      <c r="AR60" s="377">
        <v>-8.1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19534409</v>
      </c>
      <c r="AN61" s="380">
        <v>1611814</v>
      </c>
      <c r="AO61" s="381">
        <v>-3.4</v>
      </c>
      <c r="AP61" s="382">
        <v>93946</v>
      </c>
      <c r="AQ61" s="383">
        <v>4.2</v>
      </c>
      <c r="AR61" s="369">
        <v>-7.6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1249809</v>
      </c>
      <c r="AN62" s="373">
        <v>103832</v>
      </c>
      <c r="AO62" s="374">
        <v>4</v>
      </c>
      <c r="AP62" s="375">
        <v>48785</v>
      </c>
      <c r="AQ62" s="376">
        <v>6.8</v>
      </c>
      <c r="AR62" s="377">
        <v>-2.8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AOkZdGIMECXGkCKleS/mAMbM1FjC/7nM2NTlxktiEgS9HT2nfHqD1wfRuof7KjuQoRmY0bsphwo33pYz/i/hw==" saltValue="9iPiV+kqJmD75+a4H2Il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8"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PuJ1X+kbB67+lsJCVeiOj7WEsicWfzfEZmznEnS/5Rdip39JGGT+Vfqyue7E3l2yHk+ksETKxkFaOBNDPKBrlw==" saltValue="yPg0MWcd6OBt3ki5Nbskr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E1" zoomScale="80" zoomScaleNormal="80" zoomScaleSheetLayoutView="55" workbookViewId="0">
      <selection activeCell="CX80" sqref="CX8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ehOrtYMtgOaqnY925TLmB4QQYGAs/FN5KAEfYDdgjgF54RVhZejygkDvzktXYEkxbEUDXA8lJxIfQoE2aUpXmQ==" saltValue="rSsO/O3sKiu/hViwlic6g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100.13</v>
      </c>
      <c r="G47" s="12">
        <v>109.28</v>
      </c>
      <c r="H47" s="12">
        <v>98.92</v>
      </c>
      <c r="I47" s="12">
        <v>92.58</v>
      </c>
      <c r="J47" s="13">
        <v>92.45</v>
      </c>
    </row>
    <row r="48" spans="2:10" ht="57.75" customHeight="1" x14ac:dyDescent="0.15">
      <c r="B48" s="14"/>
      <c r="C48" s="1200" t="s">
        <v>4</v>
      </c>
      <c r="D48" s="1200"/>
      <c r="E48" s="1201"/>
      <c r="F48" s="15">
        <v>75.23</v>
      </c>
      <c r="G48" s="16">
        <v>7.55</v>
      </c>
      <c r="H48" s="16">
        <v>12.45</v>
      </c>
      <c r="I48" s="16">
        <v>53.11</v>
      </c>
      <c r="J48" s="17">
        <v>53.11</v>
      </c>
    </row>
    <row r="49" spans="2:10" ht="57.75" customHeight="1" thickBot="1" x14ac:dyDescent="0.2">
      <c r="B49" s="18"/>
      <c r="C49" s="1202" t="s">
        <v>5</v>
      </c>
      <c r="D49" s="1202"/>
      <c r="E49" s="1203"/>
      <c r="F49" s="19">
        <v>7.8</v>
      </c>
      <c r="G49" s="20" t="s">
        <v>566</v>
      </c>
      <c r="H49" s="20" t="s">
        <v>567</v>
      </c>
      <c r="I49" s="20">
        <v>27.14</v>
      </c>
      <c r="J49" s="21">
        <v>3.31</v>
      </c>
    </row>
    <row r="50" spans="2:10" ht="13.5" customHeight="1" x14ac:dyDescent="0.15"/>
  </sheetData>
  <sheetProtection algorithmName="SHA-512" hashValue="5iBBL/7xZwh4iIAYVbpYOZt+jQzy8AZ3Zp2tI4/hx/BzsZ4FSrntoKMms4LcMq0w13qobtJU4q8ti7Gwl7mEOg==" saltValue="EN61eNM7vTH9ujJwV/d4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各会計、関係団体の財政状況及び健全化判断比率(R3.3.24修</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基金残高に係る経年分析（R3.3.24修正）</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2021-03-24T04:10:25Z</cp:lastPrinted>
  <dcterms:created xsi:type="dcterms:W3CDTF">2021-02-05T01:02:02Z</dcterms:created>
  <dcterms:modified xsi:type="dcterms:W3CDTF">2021-11-04T01:01:12Z</dcterms:modified>
  <cp:category/>
</cp:coreProperties>
</file>