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8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<sst xmlns="http://schemas.openxmlformats.org/spreadsheetml/2006/main" count="232" uniqueCount="120">
  <si>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</si>
  <si>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</si>
  <si>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</si>
  <si>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</si>
  <si>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</si>
  <si>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</si>
  <si>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</si>
  <si>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</si>
  <si>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</si>
  <si>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</si>
  <si>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</si>
  <si>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</si>
  <si>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</si>
  <si>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</si>
  <si>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</si>
  <si>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</si>
  <si>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</si>
  <si>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</si>
  <si>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</si>
  <si>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</si>
  <si>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</si>
  <si>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</si>
  <si>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</si>
  <si>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</si>
  <si>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</si>
  <si>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</si>
  <si>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</si>
  <si>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</si>
  <si>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</si>
  <si>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</si>
  <si>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</si>
  <si>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</si>
  <si>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</si>
  <si>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</si>
  <si>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</si>
  <si>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</si>
  <si>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</si>
  <si>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</si>
  <si>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</si>
  <si>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</si>
  <si>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</si>
  <si>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</si>
  <si>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</si>
  <si>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</si>
  <si>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</si>
  <si>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</si>
  <si>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</si>
  <si>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</si>
  <si>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</si>
  <si>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</si>
  <si>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</si>
  <si>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</si>
  <si>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</si>
  <si>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</si>
  <si>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</si>
  <si>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</si>
  <si>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</si>
  <si>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</si>
  <si>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</si>
  <si>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</si>
  <si>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</si>
  <si>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</si>
  <si>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</si>
  <si>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</si>
  <si>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</si>
  <si>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</si>
  <si>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</si>
  <si>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</si>
  <si>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</si>
  <si>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</si>
  <si>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</si>
  <si>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</si>
  <si>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</si>
  <si>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</si>
  <si>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</si>
  <si>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</si>
  <si>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</si>
  <si>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</si>
  <si>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</si>
  <si>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</si>
  <si>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</si>
  <si>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</si>
  <si>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</si>
  <si>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</si>
  <si>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</si>
  <si>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</si>
  <si>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</si>
  <si>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</si>
  <si>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</si>
  <si>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</si>
  <si>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</si>
  <si>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</si>
  <si>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</si>
  <si>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</si>
  <si>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</si>
  <si>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</si>
  <si>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</si>
  <si>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</si>
  <si>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</si>
  <si>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</si>
  <si>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</si>
  <si>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</si>
  <si>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</si>
  <si>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</si>
  <si>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</si>
  <si>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大槌町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</si>
  <si>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</si>
  <si>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</si>
  <si>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</si>
  <si>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</si>
  <si>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</si>
  <si>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</si>
  <si>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</si>
  <si>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</si>
  <si>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</si>
  <si>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</si>
  <si>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①経常収支比率については復興需要に伴う給水料収益の増加により、好転してはいるものの、一時的な要因であり、近い将来人口減少による給水収益の減少が予想される。
②累積欠損金比率は東日本大震災に伴う固定資産の除却処理をおこなったため、121％となった。
③流動比率については当町は平均値より低く、この比率を改善させるため、中長期的な経営改善を目指す。
④企業債残高対給水収益比率は一時的な給水収益の増加により減少の傾向であるものの今後、増加が予想される。
⑤料金回収率については、資産の除却処理の影響で一時的に増加したものの、来年度は通常の水準になる予定。
⑥給水原価についても資産の除却処理の影響で一時的に減少したものの、来年度は通常の水準に戻る予定。
⑦施設利用率については平均より高い水準であり、今後も維持できるよう取り組む。
⑧有収率については80％を超えて良化しているものの、依然平均値を下回っており、今後も上昇するよう取り組む。</t>
    <rPh sb="1" eb="3">
      <t>ケイジョウ</t>
    </rPh>
    <rPh sb="3" eb="5">
      <t>シュウシ</t>
    </rPh>
    <rPh sb="5" eb="7">
      <t>ヒリツ</t>
    </rPh>
    <rPh sb="12" eb="14">
      <t>フッコウ</t>
    </rPh>
    <rPh sb="14" eb="16">
      <t>ジュヨウ</t>
    </rPh>
    <rPh sb="17" eb="18">
      <t>トモナ</t>
    </rPh>
    <rPh sb="19" eb="21">
      <t>キュウスイ</t>
    </rPh>
    <rPh sb="21" eb="22">
      <t>リョウ</t>
    </rPh>
    <rPh sb="22" eb="24">
      <t>シュウエキ</t>
    </rPh>
    <rPh sb="25" eb="26">
      <t>ゾウ</t>
    </rPh>
    <rPh sb="26" eb="27">
      <t>カ</t>
    </rPh>
    <rPh sb="31" eb="33">
      <t>コウテン</t>
    </rPh>
    <rPh sb="42" eb="45">
      <t>イチジテキ</t>
    </rPh>
    <rPh sb="46" eb="48">
      <t>ヨウイン</t>
    </rPh>
    <rPh sb="52" eb="53">
      <t>チカ</t>
    </rPh>
    <rPh sb="54" eb="56">
      <t>ショウライ</t>
    </rPh>
    <rPh sb="56" eb="58">
      <t>ジンコウ</t>
    </rPh>
    <rPh sb="58" eb="60">
      <t>ゲンショウ</t>
    </rPh>
    <rPh sb="63" eb="65">
      <t>キュウスイ</t>
    </rPh>
    <rPh sb="65" eb="67">
      <t>シュウエキ</t>
    </rPh>
    <rPh sb="68" eb="69">
      <t>ゲン</t>
    </rPh>
    <rPh sb="69" eb="70">
      <t>ショウ</t>
    </rPh>
    <rPh sb="71" eb="73">
      <t>ヨソウ</t>
    </rPh>
    <rPh sb="79" eb="81">
      <t>ルイセキ</t>
    </rPh>
    <rPh sb="81" eb="84">
      <t>ケッソンキン</t>
    </rPh>
    <rPh sb="84" eb="86">
      <t>ヒリツ</t>
    </rPh>
    <rPh sb="87" eb="88">
      <t>ヒガシ</t>
    </rPh>
    <rPh sb="88" eb="90">
      <t>ニホン</t>
    </rPh>
    <rPh sb="90" eb="93">
      <t>ダイシンサイ</t>
    </rPh>
    <rPh sb="94" eb="95">
      <t>トモナ</t>
    </rPh>
    <rPh sb="96" eb="98">
      <t>コテイ</t>
    </rPh>
    <rPh sb="98" eb="100">
      <t>シサン</t>
    </rPh>
    <rPh sb="101" eb="103">
      <t>ジョキャク</t>
    </rPh>
    <rPh sb="103" eb="105">
      <t>ショリ</t>
    </rPh>
    <rPh sb="125" eb="127">
      <t>リュウドウ</t>
    </rPh>
    <rPh sb="127" eb="129">
      <t>ヒリツ</t>
    </rPh>
    <rPh sb="134" eb="136">
      <t>トウチョウ</t>
    </rPh>
    <rPh sb="137" eb="139">
      <t>ヘイキン</t>
    </rPh>
    <rPh sb="139" eb="140">
      <t>チ</t>
    </rPh>
    <rPh sb="142" eb="143">
      <t>ヒク</t>
    </rPh>
    <rPh sb="147" eb="149">
      <t>ヒリツ</t>
    </rPh>
    <rPh sb="150" eb="152">
      <t>カイゼン</t>
    </rPh>
    <rPh sb="158" eb="161">
      <t>チュウチョウキ</t>
    </rPh>
    <rPh sb="161" eb="162">
      <t>テキ</t>
    </rPh>
    <rPh sb="163" eb="165">
      <t>ケイエイ</t>
    </rPh>
    <rPh sb="165" eb="167">
      <t>カイゼン</t>
    </rPh>
    <rPh sb="168" eb="170">
      <t>メザ</t>
    </rPh>
    <rPh sb="174" eb="176">
      <t>キギョウ</t>
    </rPh>
    <rPh sb="176" eb="177">
      <t>サイ</t>
    </rPh>
    <rPh sb="177" eb="179">
      <t>ザンダカ</t>
    </rPh>
    <rPh sb="179" eb="180">
      <t>タイ</t>
    </rPh>
    <rPh sb="180" eb="182">
      <t>キュウスイ</t>
    </rPh>
    <rPh sb="182" eb="184">
      <t>シュウエキ</t>
    </rPh>
    <rPh sb="184" eb="186">
      <t>ヒリツ</t>
    </rPh>
    <rPh sb="187" eb="189">
      <t>イチジ</t>
    </rPh>
    <rPh sb="189" eb="190">
      <t>テキ</t>
    </rPh>
    <rPh sb="191" eb="193">
      <t>キュウスイ</t>
    </rPh>
    <rPh sb="193" eb="195">
      <t>シュウエキ</t>
    </rPh>
    <rPh sb="196" eb="197">
      <t>ゾウ</t>
    </rPh>
    <rPh sb="197" eb="198">
      <t>カ</t>
    </rPh>
    <rPh sb="201" eb="203">
      <t>ゲンショウ</t>
    </rPh>
    <rPh sb="204" eb="206">
      <t>ケイコウ</t>
    </rPh>
    <rPh sb="212" eb="214">
      <t>コンゴ</t>
    </rPh>
    <rPh sb="215" eb="217">
      <t>ゾウカ</t>
    </rPh>
    <rPh sb="218" eb="220">
      <t>ヨソウ</t>
    </rPh>
    <rPh sb="226" eb="228">
      <t>リョウキン</t>
    </rPh>
    <rPh sb="228" eb="230">
      <t>カイシュウ</t>
    </rPh>
    <rPh sb="230" eb="231">
      <t>リツ</t>
    </rPh>
    <rPh sb="237" eb="239">
      <t>シサン</t>
    </rPh>
    <rPh sb="240" eb="242">
      <t>ジョキャク</t>
    </rPh>
    <rPh sb="242" eb="244">
      <t>ショリ</t>
    </rPh>
    <rPh sb="245" eb="247">
      <t>エイキョウ</t>
    </rPh>
    <rPh sb="248" eb="250">
      <t>イチジ</t>
    </rPh>
    <rPh sb="250" eb="251">
      <t>テキ</t>
    </rPh>
    <rPh sb="252" eb="254">
      <t>ゾウカ</t>
    </rPh>
    <rPh sb="260" eb="263">
      <t>ライネンド</t>
    </rPh>
    <rPh sb="264" eb="266">
      <t>ツウジョウ</t>
    </rPh>
    <rPh sb="267" eb="269">
      <t>スイジュン</t>
    </rPh>
    <rPh sb="272" eb="274">
      <t>ヨテイ</t>
    </rPh>
    <rPh sb="277" eb="279">
      <t>キュウスイ</t>
    </rPh>
    <rPh sb="279" eb="281">
      <t>ゲンカ</t>
    </rPh>
    <rPh sb="286" eb="288">
      <t>シサン</t>
    </rPh>
    <rPh sb="289" eb="290">
      <t>ジョ</t>
    </rPh>
    <rPh sb="290" eb="291">
      <t>キャク</t>
    </rPh>
    <rPh sb="291" eb="293">
      <t>ショリ</t>
    </rPh>
    <rPh sb="294" eb="296">
      <t>エイキョウ</t>
    </rPh>
    <rPh sb="297" eb="299">
      <t>イチジ</t>
    </rPh>
    <rPh sb="299" eb="300">
      <t>テキ</t>
    </rPh>
    <rPh sb="301" eb="303">
      <t>ゲンショウ</t>
    </rPh>
    <rPh sb="309" eb="312">
      <t>ライネンド</t>
    </rPh>
    <rPh sb="313" eb="315">
      <t>ツウジョウ</t>
    </rPh>
    <rPh sb="316" eb="318">
      <t>スイジュン</t>
    </rPh>
    <rPh sb="319" eb="320">
      <t>モド</t>
    </rPh>
    <rPh sb="321" eb="323">
      <t>ヨテイ</t>
    </rPh>
    <rPh sb="326" eb="328">
      <t>シセツ</t>
    </rPh>
    <rPh sb="328" eb="330">
      <t>リヨウ</t>
    </rPh>
    <rPh sb="330" eb="331">
      <t>リツ</t>
    </rPh>
    <rPh sb="336" eb="338">
      <t>ヘイキン</t>
    </rPh>
    <rPh sb="340" eb="341">
      <t>タカ</t>
    </rPh>
    <rPh sb="342" eb="344">
      <t>スイジュン</t>
    </rPh>
    <rPh sb="348" eb="350">
      <t>コンゴ</t>
    </rPh>
    <rPh sb="351" eb="353">
      <t>イジ</t>
    </rPh>
    <rPh sb="358" eb="359">
      <t>ト</t>
    </rPh>
    <rPh sb="360" eb="361">
      <t>ク</t>
    </rPh>
    <rPh sb="365" eb="367">
      <t>ユウシュウ</t>
    </rPh>
    <rPh sb="367" eb="368">
      <t>リツ</t>
    </rPh>
    <rPh sb="377" eb="378">
      <t>コ</t>
    </rPh>
    <rPh sb="380" eb="381">
      <t>ヨ</t>
    </rPh>
    <rPh sb="381" eb="382">
      <t>カ</t>
    </rPh>
    <rPh sb="390" eb="392">
      <t>イゼン</t>
    </rPh>
    <rPh sb="392" eb="394">
      <t>ヘイキン</t>
    </rPh>
    <rPh sb="394" eb="395">
      <t>チ</t>
    </rPh>
    <rPh sb="396" eb="398">
      <t>シタマワ</t>
    </rPh>
    <rPh sb="403" eb="405">
      <t>コンゴ</t>
    </rPh>
    <rPh sb="406" eb="408">
      <t>ジョウショウ</t>
    </rPh>
    <rPh sb="412" eb="413">
      <t>ト</t>
    </rPh>
    <rPh sb="414" eb="415">
      <t>ク</t>
    </rPh>
    <phoneticPr fontId="4"/>
  </si>
  <si>
    <t>①有形固定資産減価償却率については、当町では災害復旧工事が進み、新しい資産が増加している状態である。
②管路経年化率は耐用年数を超えた管路割合を示す指標であり、随時更新するものである。
③管路更新率は災害復旧工事の進捗により大きく上昇した。</t>
    <rPh sb="1" eb="3">
      <t>ユウケイ</t>
    </rPh>
    <rPh sb="3" eb="5">
      <t>コテイ</t>
    </rPh>
    <rPh sb="5" eb="7">
      <t>シサン</t>
    </rPh>
    <rPh sb="7" eb="9">
      <t>ゲンカ</t>
    </rPh>
    <rPh sb="9" eb="11">
      <t>ショウキャク</t>
    </rPh>
    <rPh sb="11" eb="12">
      <t>リツ</t>
    </rPh>
    <rPh sb="18" eb="20">
      <t>トウチョウ</t>
    </rPh>
    <rPh sb="22" eb="24">
      <t>サイガイ</t>
    </rPh>
    <rPh sb="24" eb="26">
      <t>フッキュウ</t>
    </rPh>
    <rPh sb="26" eb="28">
      <t>コウジ</t>
    </rPh>
    <rPh sb="29" eb="30">
      <t>スス</t>
    </rPh>
    <rPh sb="32" eb="33">
      <t>アタラ</t>
    </rPh>
    <rPh sb="35" eb="37">
      <t>シサン</t>
    </rPh>
    <rPh sb="38" eb="40">
      <t>ゾウカ</t>
    </rPh>
    <rPh sb="44" eb="46">
      <t>ジョウタイ</t>
    </rPh>
    <rPh sb="52" eb="54">
      <t>カンロ</t>
    </rPh>
    <rPh sb="54" eb="56">
      <t>ケイネン</t>
    </rPh>
    <rPh sb="56" eb="57">
      <t>カ</t>
    </rPh>
    <rPh sb="57" eb="58">
      <t>リツ</t>
    </rPh>
    <rPh sb="59" eb="61">
      <t>タイヨウ</t>
    </rPh>
    <rPh sb="61" eb="63">
      <t>ネンスウ</t>
    </rPh>
    <rPh sb="64" eb="65">
      <t>コ</t>
    </rPh>
    <rPh sb="67" eb="69">
      <t>カンロ</t>
    </rPh>
    <rPh sb="69" eb="71">
      <t>ワリアイ</t>
    </rPh>
    <rPh sb="72" eb="73">
      <t>シメ</t>
    </rPh>
    <rPh sb="74" eb="76">
      <t>シヒョウ</t>
    </rPh>
    <rPh sb="80" eb="82">
      <t>ズイジ</t>
    </rPh>
    <rPh sb="82" eb="84">
      <t>コウシン</t>
    </rPh>
    <rPh sb="94" eb="96">
      <t>カンロ</t>
    </rPh>
    <rPh sb="96" eb="98">
      <t>コウシン</t>
    </rPh>
    <rPh sb="98" eb="99">
      <t>リツ</t>
    </rPh>
    <rPh sb="100" eb="102">
      <t>サイガイ</t>
    </rPh>
    <rPh sb="102" eb="104">
      <t>フッキュウ</t>
    </rPh>
    <rPh sb="104" eb="106">
      <t>コウジ</t>
    </rPh>
    <rPh sb="107" eb="109">
      <t>シンチョク</t>
    </rPh>
    <rPh sb="112" eb="113">
      <t>オオ</t>
    </rPh>
    <rPh sb="115" eb="117">
      <t>ジョウショウ</t>
    </rPh>
    <phoneticPr fontId="4"/>
  </si>
  <si>
    <t>今後人口減少による給水収益の減少が予想される中、料金改定を含めた経営改善に努めながら、適正な管路更新をおこなっていきます。</t>
    <rPh sb="0" eb="2">
      <t>コンゴ</t>
    </rPh>
    <rPh sb="2" eb="4">
      <t>ジンコウ</t>
    </rPh>
    <rPh sb="4" eb="6">
      <t>ゲンショウ</t>
    </rPh>
    <rPh sb="9" eb="11">
      <t>キュウスイ</t>
    </rPh>
    <rPh sb="11" eb="13">
      <t>シュウエキ</t>
    </rPh>
    <rPh sb="14" eb="15">
      <t>ゲン</t>
    </rPh>
    <rPh sb="15" eb="16">
      <t>ショウ</t>
    </rPh>
    <rPh sb="17" eb="19">
      <t>ヨソウ</t>
    </rPh>
    <rPh sb="22" eb="23">
      <t>ナカ</t>
    </rPh>
    <rPh sb="24" eb="26">
      <t>リョウキン</t>
    </rPh>
    <rPh sb="26" eb="28">
      <t>カイテイ</t>
    </rPh>
    <rPh sb="29" eb="30">
      <t>フク</t>
    </rPh>
    <rPh sb="32" eb="34">
      <t>ケイエイ</t>
    </rPh>
    <rPh sb="34" eb="36">
      <t>カイゼン</t>
    </rPh>
    <rPh sb="37" eb="38">
      <t>ツト</t>
    </rPh>
    <rPh sb="43" eb="45">
      <t>テキセイ</t>
    </rPh>
    <rPh sb="46" eb="48">
      <t>カンロ</t>
    </rPh>
    <rPh sb="48" eb="50">
      <t>コウシン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</si>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</sst>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2.19</c:v>
                </c:pt>
                <c:pt idx="2">
                  <c:v>1.73</c:v>
                </c:pt>
                <c:pt idx="3">
                  <c:v>0.52</c:v>
                </c:pt>
                <c:pt idx="4">
                  <c:v>7.04</c:v>
                </c:pt>
              </c:numCache>
            </c:numRef>
          </c:val>
        </c:ser>
        <c:dLbls>
          <c:showLegendKey val="0"/>
          <c:showVal val="0"/>
          <c:showCatName val="0"/>
          <c:showSerName val="0"/>
          <c:showPercent val="0"/>
          <c:showBubbleSize val="0"/>
        </c:dLbls>
        <c:gapWidth val="150"/>
        <c:axId val="183219328"/>
        <c:axId val="1832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0.68</c:v>
                </c:pt>
                <c:pt idx="3">
                  <c:v>1.65</c:v>
                </c:pt>
                <c:pt idx="4">
                  <c:v>0.47</c:v>
                </c:pt>
              </c:numCache>
            </c:numRef>
          </c:val>
          <c:smooth val="0"/>
        </c:ser>
        <c:dLbls>
          <c:showLegendKey val="0"/>
          <c:showVal val="0"/>
          <c:showCatName val="0"/>
          <c:showSerName val="0"/>
          <c:showPercent val="0"/>
          <c:showBubbleSize val="0"/>
        </c:dLbls>
        <c:marker val="1"/>
        <c:smooth val="0"/>
        <c:axId val="183219328"/>
        <c:axId val="183221248"/>
      </c:lineChart>
      <c:dateAx>
        <c:axId val="183219328"/>
        <c:scaling>
          <c:orientation val="minMax"/>
        </c:scaling>
        <c:delete val="1"/>
        <c:axPos val="b"/>
        <c:numFmt formatCode="ge" sourceLinked="1"/>
        <c:majorTickMark val="none"/>
        <c:minorTickMark val="none"/>
        <c:tickLblPos val="none"/>
        <c:crossAx val="183221248"/>
        <c:crosses val="autoZero"/>
        <c:auto val="1"/>
        <c:lblOffset val="100"/>
        <c:baseTimeUnit val="years"/>
      </c:dateAx>
      <c:valAx>
        <c:axId val="1832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45.58</c:v>
                </c:pt>
                <c:pt idx="1">
                  <c:v>44.56</c:v>
                </c:pt>
                <c:pt idx="2">
                  <c:v>47.78</c:v>
                </c:pt>
                <c:pt idx="3">
                  <c:v>62.92</c:v>
                </c:pt>
                <c:pt idx="4">
                  <c:v>66.94</c:v>
                </c:pt>
              </c:numCache>
            </c:numRef>
          </c:val>
        </c:ser>
        <c:dLbls>
          <c:showLegendKey val="0"/>
          <c:showVal val="0"/>
          <c:showCatName val="0"/>
          <c:showSerName val="0"/>
          <c:showPercent val="0"/>
          <c:showBubbleSize val="0"/>
        </c:dLbls>
        <c:gapWidth val="150"/>
        <c:axId val="188054912"/>
        <c:axId val="1880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53.61</c:v>
                </c:pt>
                <c:pt idx="3">
                  <c:v>53.52</c:v>
                </c:pt>
                <c:pt idx="4">
                  <c:v>54.24</c:v>
                </c:pt>
              </c:numCache>
            </c:numRef>
          </c:val>
          <c:smooth val="0"/>
        </c:ser>
        <c:dLbls>
          <c:showLegendKey val="0"/>
          <c:showVal val="0"/>
          <c:showCatName val="0"/>
          <c:showSerName val="0"/>
          <c:showPercent val="0"/>
          <c:showBubbleSize val="0"/>
        </c:dLbls>
        <c:marker val="1"/>
        <c:smooth val="0"/>
        <c:axId val="188054912"/>
        <c:axId val="188069376"/>
      </c:lineChart>
      <c:dateAx>
        <c:axId val="188054912"/>
        <c:scaling>
          <c:orientation val="minMax"/>
        </c:scaling>
        <c:delete val="1"/>
        <c:axPos val="b"/>
        <c:numFmt formatCode="ge" sourceLinked="1"/>
        <c:majorTickMark val="none"/>
        <c:minorTickMark val="none"/>
        <c:tickLblPos val="none"/>
        <c:crossAx val="188069376"/>
        <c:crosses val="autoZero"/>
        <c:auto val="1"/>
        <c:lblOffset val="100"/>
        <c:baseTimeUnit val="years"/>
      </c:dateAx>
      <c:valAx>
        <c:axId val="1880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72.58</c:v>
                </c:pt>
                <c:pt idx="1">
                  <c:v>78.53</c:v>
                </c:pt>
                <c:pt idx="2">
                  <c:v>79.48</c:v>
                </c:pt>
                <c:pt idx="3">
                  <c:v>76.180000000000007</c:v>
                </c:pt>
                <c:pt idx="4">
                  <c:v>80.56</c:v>
                </c:pt>
              </c:numCache>
            </c:numRef>
          </c:val>
        </c:ser>
        <c:dLbls>
          <c:showLegendKey val="0"/>
          <c:showVal val="0"/>
          <c:showCatName val="0"/>
          <c:showSerName val="0"/>
          <c:showPercent val="0"/>
          <c:showBubbleSize val="0"/>
        </c:dLbls>
        <c:gapWidth val="150"/>
        <c:axId val="188114048"/>
        <c:axId val="1881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88114048"/>
        <c:axId val="188115968"/>
      </c:lineChart>
      <c:dateAx>
        <c:axId val="188114048"/>
        <c:scaling>
          <c:orientation val="minMax"/>
        </c:scaling>
        <c:delete val="1"/>
        <c:axPos val="b"/>
        <c:numFmt formatCode="ge" sourceLinked="1"/>
        <c:majorTickMark val="none"/>
        <c:minorTickMark val="none"/>
        <c:tickLblPos val="none"/>
        <c:crossAx val="188115968"/>
        <c:crosses val="autoZero"/>
        <c:auto val="1"/>
        <c:lblOffset val="100"/>
        <c:baseTimeUnit val="years"/>
      </c:dateAx>
      <c:valAx>
        <c:axId val="1881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84.71</c:v>
                </c:pt>
                <c:pt idx="1">
                  <c:v>115.72</c:v>
                </c:pt>
                <c:pt idx="2">
                  <c:v>106.83</c:v>
                </c:pt>
                <c:pt idx="3">
                  <c:v>129.69999999999999</c:v>
                </c:pt>
                <c:pt idx="4">
                  <c:v>227.79</c:v>
                </c:pt>
              </c:numCache>
            </c:numRef>
          </c:val>
        </c:ser>
        <c:dLbls>
          <c:showLegendKey val="0"/>
          <c:showVal val="0"/>
          <c:showCatName val="0"/>
          <c:showSerName val="0"/>
          <c:showPercent val="0"/>
          <c:showBubbleSize val="0"/>
        </c:dLbls>
        <c:gapWidth val="150"/>
        <c:axId val="183128832"/>
        <c:axId val="1831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109.49</c:v>
                </c:pt>
                <c:pt idx="3">
                  <c:v>111.06</c:v>
                </c:pt>
                <c:pt idx="4">
                  <c:v>111.34</c:v>
                </c:pt>
              </c:numCache>
            </c:numRef>
          </c:val>
          <c:smooth val="0"/>
        </c:ser>
        <c:dLbls>
          <c:showLegendKey val="0"/>
          <c:showVal val="0"/>
          <c:showCatName val="0"/>
          <c:showSerName val="0"/>
          <c:showPercent val="0"/>
          <c:showBubbleSize val="0"/>
        </c:dLbls>
        <c:marker val="1"/>
        <c:smooth val="0"/>
        <c:axId val="183128832"/>
        <c:axId val="183130752"/>
      </c:lineChart>
      <c:dateAx>
        <c:axId val="183128832"/>
        <c:scaling>
          <c:orientation val="minMax"/>
        </c:scaling>
        <c:delete val="1"/>
        <c:axPos val="b"/>
        <c:numFmt formatCode="ge" sourceLinked="1"/>
        <c:majorTickMark val="none"/>
        <c:minorTickMark val="none"/>
        <c:tickLblPos val="none"/>
        <c:crossAx val="183130752"/>
        <c:crosses val="autoZero"/>
        <c:auto val="1"/>
        <c:lblOffset val="100"/>
        <c:baseTimeUnit val="years"/>
      </c:dateAx>
      <c:valAx>
        <c:axId val="18313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1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35.81</c:v>
                </c:pt>
                <c:pt idx="1">
                  <c:v>36.58</c:v>
                </c:pt>
                <c:pt idx="2">
                  <c:v>37.64</c:v>
                </c:pt>
                <c:pt idx="3">
                  <c:v>37.82</c:v>
                </c:pt>
                <c:pt idx="4">
                  <c:v>31.93</c:v>
                </c:pt>
              </c:numCache>
            </c:numRef>
          </c:val>
        </c:ser>
        <c:dLbls>
          <c:showLegendKey val="0"/>
          <c:showVal val="0"/>
          <c:showCatName val="0"/>
          <c:showSerName val="0"/>
          <c:showPercent val="0"/>
          <c:showBubbleSize val="0"/>
        </c:dLbls>
        <c:gapWidth val="150"/>
        <c:axId val="183169408"/>
        <c:axId val="1831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46.67</c:v>
                </c:pt>
                <c:pt idx="3">
                  <c:v>47.7</c:v>
                </c:pt>
                <c:pt idx="4">
                  <c:v>48.14</c:v>
                </c:pt>
              </c:numCache>
            </c:numRef>
          </c:val>
          <c:smooth val="0"/>
        </c:ser>
        <c:dLbls>
          <c:showLegendKey val="0"/>
          <c:showVal val="0"/>
          <c:showCatName val="0"/>
          <c:showSerName val="0"/>
          <c:showPercent val="0"/>
          <c:showBubbleSize val="0"/>
        </c:dLbls>
        <c:marker val="1"/>
        <c:smooth val="0"/>
        <c:axId val="183169408"/>
        <c:axId val="183171328"/>
      </c:lineChart>
      <c:dateAx>
        <c:axId val="183169408"/>
        <c:scaling>
          <c:orientation val="minMax"/>
        </c:scaling>
        <c:delete val="1"/>
        <c:axPos val="b"/>
        <c:numFmt formatCode="ge" sourceLinked="1"/>
        <c:majorTickMark val="none"/>
        <c:minorTickMark val="none"/>
        <c:tickLblPos val="none"/>
        <c:crossAx val="183171328"/>
        <c:crosses val="autoZero"/>
        <c:auto val="1"/>
        <c:lblOffset val="100"/>
        <c:baseTimeUnit val="years"/>
      </c:dateAx>
      <c:valAx>
        <c:axId val="1831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7793408"/>
        <c:axId val="1877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87793408"/>
        <c:axId val="187795328"/>
      </c:lineChart>
      <c:dateAx>
        <c:axId val="187793408"/>
        <c:scaling>
          <c:orientation val="minMax"/>
        </c:scaling>
        <c:delete val="1"/>
        <c:axPos val="b"/>
        <c:numFmt formatCode="ge" sourceLinked="1"/>
        <c:majorTickMark val="none"/>
        <c:minorTickMark val="none"/>
        <c:tickLblPos val="none"/>
        <c:crossAx val="187795328"/>
        <c:crosses val="autoZero"/>
        <c:auto val="1"/>
        <c:lblOffset val="100"/>
        <c:baseTimeUnit val="years"/>
      </c:dateAx>
      <c:valAx>
        <c:axId val="1877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19.53</c:v>
                </c:pt>
                <c:pt idx="1">
                  <c:v>0</c:v>
                </c:pt>
                <c:pt idx="2">
                  <c:v>0</c:v>
                </c:pt>
                <c:pt idx="3">
                  <c:v>0</c:v>
                </c:pt>
                <c:pt idx="4" formatCode="#,##0.00;&quot;△&quot;#,##0.00;&quot;-&quot;">
                  <c:v>121.34</c:v>
                </c:pt>
              </c:numCache>
            </c:numRef>
          </c:val>
        </c:ser>
        <c:dLbls>
          <c:showLegendKey val="0"/>
          <c:showVal val="0"/>
          <c:showCatName val="0"/>
          <c:showSerName val="0"/>
          <c:showPercent val="0"/>
          <c:showBubbleSize val="0"/>
        </c:dLbls>
        <c:gapWidth val="150"/>
        <c:axId val="187831808"/>
        <c:axId val="1878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87831808"/>
        <c:axId val="187833728"/>
      </c:lineChart>
      <c:dateAx>
        <c:axId val="187831808"/>
        <c:scaling>
          <c:orientation val="minMax"/>
        </c:scaling>
        <c:delete val="1"/>
        <c:axPos val="b"/>
        <c:numFmt formatCode="ge" sourceLinked="1"/>
        <c:majorTickMark val="none"/>
        <c:minorTickMark val="none"/>
        <c:tickLblPos val="none"/>
        <c:crossAx val="187833728"/>
        <c:crosses val="autoZero"/>
        <c:auto val="1"/>
        <c:lblOffset val="100"/>
        <c:baseTimeUnit val="years"/>
      </c:dateAx>
      <c:valAx>
        <c:axId val="18783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8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2925.92</c:v>
                </c:pt>
                <c:pt idx="1">
                  <c:v>338.74</c:v>
                </c:pt>
                <c:pt idx="2">
                  <c:v>176.24</c:v>
                </c:pt>
                <c:pt idx="3">
                  <c:v>137.38</c:v>
                </c:pt>
                <c:pt idx="4">
                  <c:v>141.29</c:v>
                </c:pt>
              </c:numCache>
            </c:numRef>
          </c:val>
        </c:ser>
        <c:dLbls>
          <c:showLegendKey val="0"/>
          <c:showVal val="0"/>
          <c:showCatName val="0"/>
          <c:showSerName val="0"/>
          <c:showPercent val="0"/>
          <c:showBubbleSize val="0"/>
        </c:dLbls>
        <c:gapWidth val="150"/>
        <c:axId val="187868672"/>
        <c:axId val="18787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406.37</c:v>
                </c:pt>
                <c:pt idx="3">
                  <c:v>398.29</c:v>
                </c:pt>
                <c:pt idx="4">
                  <c:v>388.67</c:v>
                </c:pt>
              </c:numCache>
            </c:numRef>
          </c:val>
          <c:smooth val="0"/>
        </c:ser>
        <c:dLbls>
          <c:showLegendKey val="0"/>
          <c:showVal val="0"/>
          <c:showCatName val="0"/>
          <c:showSerName val="0"/>
          <c:showPercent val="0"/>
          <c:showBubbleSize val="0"/>
        </c:dLbls>
        <c:marker val="1"/>
        <c:smooth val="0"/>
        <c:axId val="187868672"/>
        <c:axId val="187870592"/>
      </c:lineChart>
      <c:dateAx>
        <c:axId val="187868672"/>
        <c:scaling>
          <c:orientation val="minMax"/>
        </c:scaling>
        <c:delete val="1"/>
        <c:axPos val="b"/>
        <c:numFmt formatCode="ge" sourceLinked="1"/>
        <c:majorTickMark val="none"/>
        <c:minorTickMark val="none"/>
        <c:tickLblPos val="none"/>
        <c:crossAx val="187870592"/>
        <c:crosses val="autoZero"/>
        <c:auto val="1"/>
        <c:lblOffset val="100"/>
        <c:baseTimeUnit val="years"/>
      </c:dateAx>
      <c:valAx>
        <c:axId val="18787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8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804.39</c:v>
                </c:pt>
                <c:pt idx="1">
                  <c:v>715.88</c:v>
                </c:pt>
                <c:pt idx="2">
                  <c:v>606.14</c:v>
                </c:pt>
                <c:pt idx="3">
                  <c:v>569.72</c:v>
                </c:pt>
                <c:pt idx="4">
                  <c:v>514.1</c:v>
                </c:pt>
              </c:numCache>
            </c:numRef>
          </c:val>
        </c:ser>
        <c:dLbls>
          <c:showLegendKey val="0"/>
          <c:showVal val="0"/>
          <c:showCatName val="0"/>
          <c:showSerName val="0"/>
          <c:showPercent val="0"/>
          <c:showBubbleSize val="0"/>
        </c:dLbls>
        <c:gapWidth val="150"/>
        <c:axId val="187966592"/>
        <c:axId val="18796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442.54</c:v>
                </c:pt>
                <c:pt idx="3">
                  <c:v>431</c:v>
                </c:pt>
                <c:pt idx="4">
                  <c:v>422.5</c:v>
                </c:pt>
              </c:numCache>
            </c:numRef>
          </c:val>
          <c:smooth val="0"/>
        </c:ser>
        <c:dLbls>
          <c:showLegendKey val="0"/>
          <c:showVal val="0"/>
          <c:showCatName val="0"/>
          <c:showSerName val="0"/>
          <c:showPercent val="0"/>
          <c:showBubbleSize val="0"/>
        </c:dLbls>
        <c:marker val="1"/>
        <c:smooth val="0"/>
        <c:axId val="187966592"/>
        <c:axId val="187968512"/>
      </c:lineChart>
      <c:dateAx>
        <c:axId val="187966592"/>
        <c:scaling>
          <c:orientation val="minMax"/>
        </c:scaling>
        <c:delete val="1"/>
        <c:axPos val="b"/>
        <c:numFmt formatCode="ge" sourceLinked="1"/>
        <c:majorTickMark val="none"/>
        <c:minorTickMark val="none"/>
        <c:tickLblPos val="none"/>
        <c:crossAx val="187968512"/>
        <c:crosses val="autoZero"/>
        <c:auto val="1"/>
        <c:lblOffset val="100"/>
        <c:baseTimeUnit val="years"/>
      </c:dateAx>
      <c:valAx>
        <c:axId val="18796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9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82.34</c:v>
                </c:pt>
                <c:pt idx="1">
                  <c:v>93.32</c:v>
                </c:pt>
                <c:pt idx="2">
                  <c:v>102.85</c:v>
                </c:pt>
                <c:pt idx="3">
                  <c:v>115.92</c:v>
                </c:pt>
                <c:pt idx="4">
                  <c:v>676.62</c:v>
                </c:pt>
              </c:numCache>
            </c:numRef>
          </c:val>
        </c:ser>
        <c:dLbls>
          <c:showLegendKey val="0"/>
          <c:showVal val="0"/>
          <c:showCatName val="0"/>
          <c:showSerName val="0"/>
          <c:showPercent val="0"/>
          <c:showBubbleSize val="0"/>
        </c:dLbls>
        <c:gapWidth val="150"/>
        <c:axId val="188003072"/>
        <c:axId val="1880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98.6</c:v>
                </c:pt>
                <c:pt idx="3">
                  <c:v>100.82</c:v>
                </c:pt>
                <c:pt idx="4">
                  <c:v>101.64</c:v>
                </c:pt>
              </c:numCache>
            </c:numRef>
          </c:val>
          <c:smooth val="0"/>
        </c:ser>
        <c:dLbls>
          <c:showLegendKey val="0"/>
          <c:showVal val="0"/>
          <c:showCatName val="0"/>
          <c:showSerName val="0"/>
          <c:showPercent val="0"/>
          <c:showBubbleSize val="0"/>
        </c:dLbls>
        <c:marker val="1"/>
        <c:smooth val="0"/>
        <c:axId val="188003072"/>
        <c:axId val="188004992"/>
      </c:lineChart>
      <c:dateAx>
        <c:axId val="188003072"/>
        <c:scaling>
          <c:orientation val="minMax"/>
        </c:scaling>
        <c:delete val="1"/>
        <c:axPos val="b"/>
        <c:numFmt formatCode="ge" sourceLinked="1"/>
        <c:majorTickMark val="none"/>
        <c:minorTickMark val="none"/>
        <c:tickLblPos val="none"/>
        <c:crossAx val="188004992"/>
        <c:crosses val="autoZero"/>
        <c:auto val="1"/>
        <c:lblOffset val="100"/>
        <c:baseTimeUnit val="years"/>
      </c:dateAx>
      <c:valAx>
        <c:axId val="1880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236.26</c:v>
                </c:pt>
                <c:pt idx="1">
                  <c:v>211.25</c:v>
                </c:pt>
                <c:pt idx="2">
                  <c:v>195.9</c:v>
                </c:pt>
                <c:pt idx="3">
                  <c:v>174.85</c:v>
                </c:pt>
                <c:pt idx="4">
                  <c:v>30.32</c:v>
                </c:pt>
              </c:numCache>
            </c:numRef>
          </c:val>
        </c:ser>
        <c:dLbls>
          <c:showLegendKey val="0"/>
          <c:showVal val="0"/>
          <c:showCatName val="0"/>
          <c:showSerName val="0"/>
          <c:showPercent val="0"/>
          <c:showBubbleSize val="0"/>
        </c:dLbls>
        <c:gapWidth val="150"/>
        <c:axId val="188039168"/>
        <c:axId val="1880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181.67</c:v>
                </c:pt>
                <c:pt idx="3">
                  <c:v>179.55</c:v>
                </c:pt>
                <c:pt idx="4">
                  <c:v>179.16</c:v>
                </c:pt>
              </c:numCache>
            </c:numRef>
          </c:val>
          <c:smooth val="0"/>
        </c:ser>
        <c:dLbls>
          <c:showLegendKey val="0"/>
          <c:showVal val="0"/>
          <c:showCatName val="0"/>
          <c:showSerName val="0"/>
          <c:showPercent val="0"/>
          <c:showBubbleSize val="0"/>
        </c:dLbls>
        <c:marker val="1"/>
        <c:smooth val="0"/>
        <c:axId val="188039168"/>
        <c:axId val="188041088"/>
      </c:lineChart>
      <c:dateAx>
        <c:axId val="188039168"/>
        <c:scaling>
          <c:orientation val="minMax"/>
        </c:scaling>
        <c:delete val="1"/>
        <c:axPos val="b"/>
        <c:numFmt formatCode="ge" sourceLinked="1"/>
        <c:majorTickMark val="none"/>
        <c:minorTickMark val="none"/>
        <c:tickLblPos val="none"/>
        <c:crossAx val="188041088"/>
        <c:crosses val="autoZero"/>
        <c:auto val="1"/>
        <c:lblOffset val="100"/>
        <c:baseTimeUnit val="years"/>
      </c:dateAx>
      <c:valAx>
        <c:axId val="1880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328125" defaultRowHeight="13"/>
  <cols>
    <col min="1" max="1" width="2.6328125" style="3" customWidth="1"/>
    <col min="2" max="62" width="3.7265625" style="3" customWidth="1"/>
    <col min="63" max="63" width="2.6328125" style="3"/>
    <col min="64" max="78" width="3.08984375" style="3" customWidth="1"/>
    <col min="79" max="79" width="4.453125" style="3" bestFit="1" customWidth="1"/>
    <col min="80" max="80" width="2.6328125" style="3"/>
    <col min="81" max="82" width="4.453125" style="3" bestFit="1" customWidth="1"/>
    <col min="83" max="16384" width="2.63281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岩手県　大槌町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119</v>
      </c>
      <c r="AE8" s="84"/>
      <c r="AF8" s="84"/>
      <c r="AG8" s="84"/>
      <c r="AH8" s="84"/>
      <c r="AI8" s="84"/>
      <c r="AJ8" s="84"/>
      <c r="AK8" s="5"/>
      <c r="AL8" s="71">
        <f>データ!$R$6</f>
        <v>12298</v>
      </c>
      <c r="AM8" s="71"/>
      <c r="AN8" s="71"/>
      <c r="AO8" s="71"/>
      <c r="AP8" s="71"/>
      <c r="AQ8" s="71"/>
      <c r="AR8" s="71"/>
      <c r="AS8" s="71"/>
      <c r="AT8" s="67">
        <f>データ!$S$6</f>
        <v>200.42</v>
      </c>
      <c r="AU8" s="68"/>
      <c r="AV8" s="68"/>
      <c r="AW8" s="68"/>
      <c r="AX8" s="68"/>
      <c r="AY8" s="68"/>
      <c r="AZ8" s="68"/>
      <c r="BA8" s="68"/>
      <c r="BB8" s="70">
        <f>データ!$T$6</f>
        <v>61.36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55.13</v>
      </c>
      <c r="J10" s="68"/>
      <c r="K10" s="68"/>
      <c r="L10" s="68"/>
      <c r="M10" s="68"/>
      <c r="N10" s="68"/>
      <c r="O10" s="69"/>
      <c r="P10" s="70">
        <f>データ!$P$6</f>
        <v>93.64</v>
      </c>
      <c r="Q10" s="70"/>
      <c r="R10" s="70"/>
      <c r="S10" s="70"/>
      <c r="T10" s="70"/>
      <c r="U10" s="70"/>
      <c r="V10" s="70"/>
      <c r="W10" s="71">
        <f>データ!$Q$6</f>
        <v>3412</v>
      </c>
      <c r="X10" s="71"/>
      <c r="Y10" s="71"/>
      <c r="Z10" s="71"/>
      <c r="AA10" s="71"/>
      <c r="AB10" s="71"/>
      <c r="AC10" s="71"/>
      <c r="AD10" s="2"/>
      <c r="AE10" s="2"/>
      <c r="AF10" s="2"/>
      <c r="AG10" s="2"/>
      <c r="AH10" s="5"/>
      <c r="AI10" s="5"/>
      <c r="AJ10" s="5"/>
      <c r="AK10" s="5"/>
      <c r="AL10" s="71">
        <f>データ!$U$6</f>
        <v>11401</v>
      </c>
      <c r="AM10" s="71"/>
      <c r="AN10" s="71"/>
      <c r="AO10" s="71"/>
      <c r="AP10" s="71"/>
      <c r="AQ10" s="71"/>
      <c r="AR10" s="71"/>
      <c r="AS10" s="71"/>
      <c r="AT10" s="67">
        <f>データ!$V$6</f>
        <v>17.2</v>
      </c>
      <c r="AU10" s="68"/>
      <c r="AV10" s="68"/>
      <c r="AW10" s="68"/>
      <c r="AX10" s="68"/>
      <c r="AY10" s="68"/>
      <c r="AZ10" s="68"/>
      <c r="BA10" s="68"/>
      <c r="BB10" s="70">
        <f>データ!$W$6</f>
        <v>662.85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t="13.5"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t="13.5"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
  <cols>
    <col min="1" max="1" width="9" style="3"/>
    <col min="2" max="144" width="11.9062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34614</v>
      </c>
      <c r="D6" s="34">
        <f t="shared" si="3"/>
        <v>46</v>
      </c>
      <c r="E6" s="34">
        <f t="shared" si="3"/>
        <v>1</v>
      </c>
      <c r="F6" s="34">
        <f t="shared" si="3"/>
        <v>0</v>
      </c>
      <c r="G6" s="34">
        <f t="shared" si="3"/>
        <v>1</v>
      </c>
      <c r="H6" s="34" t="str">
        <f t="shared" si="3"/>
        <v>岩手県　大槌町</v>
      </c>
      <c r="I6" s="34" t="str">
        <f t="shared" si="3"/>
        <v>法適用</v>
      </c>
      <c r="J6" s="34" t="str">
        <f t="shared" si="3"/>
        <v>水道事業</v>
      </c>
      <c r="K6" s="34" t="str">
        <f t="shared" si="3"/>
        <v>末端給水事業</v>
      </c>
      <c r="L6" s="34" t="str">
        <f t="shared" si="3"/>
        <v>A7</v>
      </c>
      <c r="M6" s="34">
        <f t="shared" si="3"/>
        <v>0</v>
      </c>
      <c r="N6" s="35" t="str">
        <f t="shared" si="3"/>
        <v>-</v>
      </c>
      <c r="O6" s="35">
        <f t="shared" si="3"/>
        <v>55.13</v>
      </c>
      <c r="P6" s="35">
        <f t="shared" si="3"/>
        <v>93.64</v>
      </c>
      <c r="Q6" s="35">
        <f t="shared" si="3"/>
        <v>3412</v>
      </c>
      <c r="R6" s="35">
        <f t="shared" si="3"/>
        <v>12298</v>
      </c>
      <c r="S6" s="35">
        <f t="shared" si="3"/>
        <v>200.42</v>
      </c>
      <c r="T6" s="35">
        <f t="shared" si="3"/>
        <v>61.36</v>
      </c>
      <c r="U6" s="35">
        <f t="shared" si="3"/>
        <v>11401</v>
      </c>
      <c r="V6" s="35">
        <f t="shared" si="3"/>
        <v>17.2</v>
      </c>
      <c r="W6" s="35">
        <f t="shared" si="3"/>
        <v>662.85</v>
      </c>
      <c r="X6" s="36">
        <f>IF(X7="",NA(),X7)</f>
        <v>84.71</v>
      </c>
      <c r="Y6" s="36">
        <f t="shared" ref="Y6:AG6" si="4">IF(Y7="",NA(),Y7)</f>
        <v>115.72</v>
      </c>
      <c r="Z6" s="36">
        <f t="shared" si="4"/>
        <v>106.83</v>
      </c>
      <c r="AA6" s="36">
        <f t="shared" si="4"/>
        <v>129.69999999999999</v>
      </c>
      <c r="AB6" s="36">
        <f t="shared" si="4"/>
        <v>227.79</v>
      </c>
      <c r="AC6" s="36">
        <f t="shared" si="4"/>
        <v>104.95</v>
      </c>
      <c r="AD6" s="36">
        <f t="shared" si="4"/>
        <v>105.53</v>
      </c>
      <c r="AE6" s="36">
        <f t="shared" si="4"/>
        <v>109.49</v>
      </c>
      <c r="AF6" s="36">
        <f t="shared" si="4"/>
        <v>111.06</v>
      </c>
      <c r="AG6" s="36">
        <f t="shared" si="4"/>
        <v>111.34</v>
      </c>
      <c r="AH6" s="35" t="str">
        <f>IF(AH7="","",IF(AH7="-","【-】","【"&amp;SUBSTITUTE(TEXT(AH7,"#,##0.00"),"-","△")&amp;"】"))</f>
        <v>【114.35】</v>
      </c>
      <c r="AI6" s="36">
        <f>IF(AI7="",NA(),AI7)</f>
        <v>19.53</v>
      </c>
      <c r="AJ6" s="35">
        <f t="shared" ref="AJ6:AR6" si="5">IF(AJ7="",NA(),AJ7)</f>
        <v>0</v>
      </c>
      <c r="AK6" s="35">
        <f t="shared" si="5"/>
        <v>0</v>
      </c>
      <c r="AL6" s="35">
        <f t="shared" si="5"/>
        <v>0</v>
      </c>
      <c r="AM6" s="36">
        <f t="shared" si="5"/>
        <v>121.34</v>
      </c>
      <c r="AN6" s="36">
        <f t="shared" si="5"/>
        <v>26.81</v>
      </c>
      <c r="AO6" s="36">
        <f t="shared" si="5"/>
        <v>28.31</v>
      </c>
      <c r="AP6" s="36">
        <f t="shared" si="5"/>
        <v>9.49</v>
      </c>
      <c r="AQ6" s="36">
        <f t="shared" si="5"/>
        <v>9.35</v>
      </c>
      <c r="AR6" s="36">
        <f t="shared" si="5"/>
        <v>10.130000000000001</v>
      </c>
      <c r="AS6" s="35" t="str">
        <f>IF(AS7="","",IF(AS7="-","【-】","【"&amp;SUBSTITUTE(TEXT(AS7,"#,##0.00"),"-","△")&amp;"】"))</f>
        <v>【0.79】</v>
      </c>
      <c r="AT6" s="36">
        <f>IF(AT7="",NA(),AT7)</f>
        <v>2925.92</v>
      </c>
      <c r="AU6" s="36">
        <f t="shared" ref="AU6:BC6" si="6">IF(AU7="",NA(),AU7)</f>
        <v>338.74</v>
      </c>
      <c r="AV6" s="36">
        <f t="shared" si="6"/>
        <v>176.24</v>
      </c>
      <c r="AW6" s="36">
        <f t="shared" si="6"/>
        <v>137.38</v>
      </c>
      <c r="AX6" s="36">
        <f t="shared" si="6"/>
        <v>141.29</v>
      </c>
      <c r="AY6" s="36">
        <f t="shared" si="6"/>
        <v>1002.64</v>
      </c>
      <c r="AZ6" s="36">
        <f t="shared" si="6"/>
        <v>1164.51</v>
      </c>
      <c r="BA6" s="36">
        <f t="shared" si="6"/>
        <v>406.37</v>
      </c>
      <c r="BB6" s="36">
        <f t="shared" si="6"/>
        <v>398.29</v>
      </c>
      <c r="BC6" s="36">
        <f t="shared" si="6"/>
        <v>388.67</v>
      </c>
      <c r="BD6" s="35" t="str">
        <f>IF(BD7="","",IF(BD7="-","【-】","【"&amp;SUBSTITUTE(TEXT(BD7,"#,##0.00"),"-","△")&amp;"】"))</f>
        <v>【262.87】</v>
      </c>
      <c r="BE6" s="36">
        <f>IF(BE7="",NA(),BE7)</f>
        <v>804.39</v>
      </c>
      <c r="BF6" s="36">
        <f t="shared" ref="BF6:BN6" si="7">IF(BF7="",NA(),BF7)</f>
        <v>715.88</v>
      </c>
      <c r="BG6" s="36">
        <f t="shared" si="7"/>
        <v>606.14</v>
      </c>
      <c r="BH6" s="36">
        <f t="shared" si="7"/>
        <v>569.72</v>
      </c>
      <c r="BI6" s="36">
        <f t="shared" si="7"/>
        <v>514.1</v>
      </c>
      <c r="BJ6" s="36">
        <f t="shared" si="7"/>
        <v>520.29999999999995</v>
      </c>
      <c r="BK6" s="36">
        <f t="shared" si="7"/>
        <v>498.27</v>
      </c>
      <c r="BL6" s="36">
        <f t="shared" si="7"/>
        <v>442.54</v>
      </c>
      <c r="BM6" s="36">
        <f t="shared" si="7"/>
        <v>431</v>
      </c>
      <c r="BN6" s="36">
        <f t="shared" si="7"/>
        <v>422.5</v>
      </c>
      <c r="BO6" s="35" t="str">
        <f>IF(BO7="","",IF(BO7="-","【-】","【"&amp;SUBSTITUTE(TEXT(BO7,"#,##0.00"),"-","△")&amp;"】"))</f>
        <v>【270.87】</v>
      </c>
      <c r="BP6" s="36">
        <f>IF(BP7="",NA(),BP7)</f>
        <v>82.34</v>
      </c>
      <c r="BQ6" s="36">
        <f t="shared" ref="BQ6:BY6" si="8">IF(BQ7="",NA(),BQ7)</f>
        <v>93.32</v>
      </c>
      <c r="BR6" s="36">
        <f t="shared" si="8"/>
        <v>102.85</v>
      </c>
      <c r="BS6" s="36">
        <f t="shared" si="8"/>
        <v>115.92</v>
      </c>
      <c r="BT6" s="36">
        <f t="shared" si="8"/>
        <v>676.62</v>
      </c>
      <c r="BU6" s="36">
        <f t="shared" si="8"/>
        <v>90.69</v>
      </c>
      <c r="BV6" s="36">
        <f t="shared" si="8"/>
        <v>90.64</v>
      </c>
      <c r="BW6" s="36">
        <f t="shared" si="8"/>
        <v>98.6</v>
      </c>
      <c r="BX6" s="36">
        <f t="shared" si="8"/>
        <v>100.82</v>
      </c>
      <c r="BY6" s="36">
        <f t="shared" si="8"/>
        <v>101.64</v>
      </c>
      <c r="BZ6" s="35" t="str">
        <f>IF(BZ7="","",IF(BZ7="-","【-】","【"&amp;SUBSTITUTE(TEXT(BZ7,"#,##0.00"),"-","△")&amp;"】"))</f>
        <v>【105.59】</v>
      </c>
      <c r="CA6" s="36">
        <f>IF(CA7="",NA(),CA7)</f>
        <v>236.26</v>
      </c>
      <c r="CB6" s="36">
        <f t="shared" ref="CB6:CJ6" si="9">IF(CB7="",NA(),CB7)</f>
        <v>211.25</v>
      </c>
      <c r="CC6" s="36">
        <f t="shared" si="9"/>
        <v>195.9</v>
      </c>
      <c r="CD6" s="36">
        <f t="shared" si="9"/>
        <v>174.85</v>
      </c>
      <c r="CE6" s="36">
        <f t="shared" si="9"/>
        <v>30.32</v>
      </c>
      <c r="CF6" s="36">
        <f t="shared" si="9"/>
        <v>211.08</v>
      </c>
      <c r="CG6" s="36">
        <f t="shared" si="9"/>
        <v>213.52</v>
      </c>
      <c r="CH6" s="36">
        <f t="shared" si="9"/>
        <v>181.67</v>
      </c>
      <c r="CI6" s="36">
        <f t="shared" si="9"/>
        <v>179.55</v>
      </c>
      <c r="CJ6" s="36">
        <f t="shared" si="9"/>
        <v>179.16</v>
      </c>
      <c r="CK6" s="35" t="str">
        <f>IF(CK7="","",IF(CK7="-","【-】","【"&amp;SUBSTITUTE(TEXT(CK7,"#,##0.00"),"-","△")&amp;"】"))</f>
        <v>【163.27】</v>
      </c>
      <c r="CL6" s="36">
        <f>IF(CL7="",NA(),CL7)</f>
        <v>45.58</v>
      </c>
      <c r="CM6" s="36">
        <f t="shared" ref="CM6:CU6" si="10">IF(CM7="",NA(),CM7)</f>
        <v>44.56</v>
      </c>
      <c r="CN6" s="36">
        <f t="shared" si="10"/>
        <v>47.78</v>
      </c>
      <c r="CO6" s="36">
        <f t="shared" si="10"/>
        <v>62.92</v>
      </c>
      <c r="CP6" s="36">
        <f t="shared" si="10"/>
        <v>66.94</v>
      </c>
      <c r="CQ6" s="36">
        <f t="shared" si="10"/>
        <v>49.69</v>
      </c>
      <c r="CR6" s="36">
        <f t="shared" si="10"/>
        <v>49.77</v>
      </c>
      <c r="CS6" s="36">
        <f t="shared" si="10"/>
        <v>53.61</v>
      </c>
      <c r="CT6" s="36">
        <f t="shared" si="10"/>
        <v>53.52</v>
      </c>
      <c r="CU6" s="36">
        <f t="shared" si="10"/>
        <v>54.24</v>
      </c>
      <c r="CV6" s="35" t="str">
        <f>IF(CV7="","",IF(CV7="-","【-】","【"&amp;SUBSTITUTE(TEXT(CV7,"#,##0.00"),"-","△")&amp;"】"))</f>
        <v>【59.94】</v>
      </c>
      <c r="CW6" s="36">
        <f>IF(CW7="",NA(),CW7)</f>
        <v>72.58</v>
      </c>
      <c r="CX6" s="36">
        <f t="shared" ref="CX6:DF6" si="11">IF(CX7="",NA(),CX7)</f>
        <v>78.53</v>
      </c>
      <c r="CY6" s="36">
        <f t="shared" si="11"/>
        <v>79.48</v>
      </c>
      <c r="CZ6" s="36">
        <f t="shared" si="11"/>
        <v>76.180000000000007</v>
      </c>
      <c r="DA6" s="36">
        <f t="shared" si="11"/>
        <v>80.56</v>
      </c>
      <c r="DB6" s="36">
        <f t="shared" si="11"/>
        <v>80.010000000000005</v>
      </c>
      <c r="DC6" s="36">
        <f t="shared" si="11"/>
        <v>79.98</v>
      </c>
      <c r="DD6" s="36">
        <f t="shared" si="11"/>
        <v>81.31</v>
      </c>
      <c r="DE6" s="36">
        <f t="shared" si="11"/>
        <v>81.459999999999994</v>
      </c>
      <c r="DF6" s="36">
        <f t="shared" si="11"/>
        <v>81.680000000000007</v>
      </c>
      <c r="DG6" s="35" t="str">
        <f>IF(DG7="","",IF(DG7="-","【-】","【"&amp;SUBSTITUTE(TEXT(DG7,"#,##0.00"),"-","△")&amp;"】"))</f>
        <v>【90.22】</v>
      </c>
      <c r="DH6" s="36">
        <f>IF(DH7="",NA(),DH7)</f>
        <v>35.81</v>
      </c>
      <c r="DI6" s="36">
        <f t="shared" ref="DI6:DQ6" si="12">IF(DI7="",NA(),DI7)</f>
        <v>36.58</v>
      </c>
      <c r="DJ6" s="36">
        <f t="shared" si="12"/>
        <v>37.64</v>
      </c>
      <c r="DK6" s="36">
        <f t="shared" si="12"/>
        <v>37.82</v>
      </c>
      <c r="DL6" s="36">
        <f t="shared" si="12"/>
        <v>31.93</v>
      </c>
      <c r="DM6" s="36">
        <f t="shared" si="12"/>
        <v>35.18</v>
      </c>
      <c r="DN6" s="36">
        <f t="shared" si="12"/>
        <v>36.43</v>
      </c>
      <c r="DO6" s="36">
        <f t="shared" si="12"/>
        <v>46.67</v>
      </c>
      <c r="DP6" s="36">
        <f t="shared" si="12"/>
        <v>47.7</v>
      </c>
      <c r="DQ6" s="36">
        <f t="shared" si="12"/>
        <v>48.14</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10.029999999999999</v>
      </c>
      <c r="EA6" s="36">
        <f t="shared" si="13"/>
        <v>7.26</v>
      </c>
      <c r="EB6" s="36">
        <f t="shared" si="13"/>
        <v>11.13</v>
      </c>
      <c r="EC6" s="35" t="str">
        <f>IF(EC7="","",IF(EC7="-","【-】","【"&amp;SUBSTITUTE(TEXT(EC7,"#,##0.00"),"-","△")&amp;"】"))</f>
        <v>【15.00】</v>
      </c>
      <c r="ED6" s="35">
        <f>IF(ED7="",NA(),ED7)</f>
        <v>0</v>
      </c>
      <c r="EE6" s="36">
        <f t="shared" ref="EE6:EM6" si="14">IF(EE7="",NA(),EE7)</f>
        <v>2.19</v>
      </c>
      <c r="EF6" s="36">
        <f t="shared" si="14"/>
        <v>1.73</v>
      </c>
      <c r="EG6" s="36">
        <f t="shared" si="14"/>
        <v>0.52</v>
      </c>
      <c r="EH6" s="36">
        <f t="shared" si="14"/>
        <v>7.04</v>
      </c>
      <c r="EI6" s="36">
        <f t="shared" si="14"/>
        <v>0.66</v>
      </c>
      <c r="EJ6" s="36">
        <f t="shared" si="14"/>
        <v>0.64</v>
      </c>
      <c r="EK6" s="36">
        <f t="shared" si="14"/>
        <v>0.68</v>
      </c>
      <c r="EL6" s="36">
        <f t="shared" si="14"/>
        <v>1.65</v>
      </c>
      <c r="EM6" s="36">
        <f t="shared" si="14"/>
        <v>0.47</v>
      </c>
      <c r="EN6" s="35" t="str">
        <f>IF(EN7="","",IF(EN7="-","【-】","【"&amp;SUBSTITUTE(TEXT(EN7,"#,##0.00"),"-","△")&amp;"】"))</f>
        <v>【0.76】</v>
      </c>
    </row>
    <row r="7" spans="1:144" s="37" customFormat="1">
      <c r="A7" s="29"/>
      <c r="B7" s="38">
        <v>2016</v>
      </c>
      <c r="C7" s="38">
        <v>34614</v>
      </c>
      <c r="D7" s="38">
        <v>46</v>
      </c>
      <c r="E7" s="38">
        <v>1</v>
      </c>
      <c r="F7" s="38">
        <v>0</v>
      </c>
      <c r="G7" s="38">
        <v>1</v>
      </c>
      <c r="H7" s="38" t="s">
        <v>105</v>
      </c>
      <c r="I7" s="38" t="s">
        <v>106</v>
      </c>
      <c r="J7" s="38" t="s">
        <v>107</v>
      </c>
      <c r="K7" s="38" t="s">
        <v>108</v>
      </c>
      <c r="L7" s="38" t="s">
        <v>109</v>
      </c>
      <c r="M7" s="38"/>
      <c r="N7" s="39" t="s">
        <v>110</v>
      </c>
      <c r="O7" s="39">
        <v>55.13</v>
      </c>
      <c r="P7" s="39">
        <v>93.64</v>
      </c>
      <c r="Q7" s="39">
        <v>3412</v>
      </c>
      <c r="R7" s="39">
        <v>12298</v>
      </c>
      <c r="S7" s="39">
        <v>200.42</v>
      </c>
      <c r="T7" s="39">
        <v>61.36</v>
      </c>
      <c r="U7" s="39">
        <v>11401</v>
      </c>
      <c r="V7" s="39">
        <v>17.2</v>
      </c>
      <c r="W7" s="39">
        <v>662.85</v>
      </c>
      <c r="X7" s="39">
        <v>84.71</v>
      </c>
      <c r="Y7" s="39">
        <v>115.72</v>
      </c>
      <c r="Z7" s="39">
        <v>106.83</v>
      </c>
      <c r="AA7" s="39">
        <v>129.69999999999999</v>
      </c>
      <c r="AB7" s="39">
        <v>227.79</v>
      </c>
      <c r="AC7" s="39">
        <v>104.95</v>
      </c>
      <c r="AD7" s="39">
        <v>105.53</v>
      </c>
      <c r="AE7" s="39">
        <v>109.49</v>
      </c>
      <c r="AF7" s="39">
        <v>111.06</v>
      </c>
      <c r="AG7" s="39">
        <v>111.34</v>
      </c>
      <c r="AH7" s="39">
        <v>114.35</v>
      </c>
      <c r="AI7" s="39">
        <v>19.53</v>
      </c>
      <c r="AJ7" s="39">
        <v>0</v>
      </c>
      <c r="AK7" s="39">
        <v>0</v>
      </c>
      <c r="AL7" s="39">
        <v>0</v>
      </c>
      <c r="AM7" s="39">
        <v>121.34</v>
      </c>
      <c r="AN7" s="39">
        <v>26.81</v>
      </c>
      <c r="AO7" s="39">
        <v>28.31</v>
      </c>
      <c r="AP7" s="39">
        <v>9.49</v>
      </c>
      <c r="AQ7" s="39">
        <v>9.35</v>
      </c>
      <c r="AR7" s="39">
        <v>10.130000000000001</v>
      </c>
      <c r="AS7" s="39">
        <v>0.79</v>
      </c>
      <c r="AT7" s="39">
        <v>2925.92</v>
      </c>
      <c r="AU7" s="39">
        <v>338.74</v>
      </c>
      <c r="AV7" s="39">
        <v>176.24</v>
      </c>
      <c r="AW7" s="39">
        <v>137.38</v>
      </c>
      <c r="AX7" s="39">
        <v>141.29</v>
      </c>
      <c r="AY7" s="39">
        <v>1002.64</v>
      </c>
      <c r="AZ7" s="39">
        <v>1164.51</v>
      </c>
      <c r="BA7" s="39">
        <v>406.37</v>
      </c>
      <c r="BB7" s="39">
        <v>398.29</v>
      </c>
      <c r="BC7" s="39">
        <v>388.67</v>
      </c>
      <c r="BD7" s="39">
        <v>262.87</v>
      </c>
      <c r="BE7" s="39">
        <v>804.39</v>
      </c>
      <c r="BF7" s="39">
        <v>715.88</v>
      </c>
      <c r="BG7" s="39">
        <v>606.14</v>
      </c>
      <c r="BH7" s="39">
        <v>569.72</v>
      </c>
      <c r="BI7" s="39">
        <v>514.1</v>
      </c>
      <c r="BJ7" s="39">
        <v>520.29999999999995</v>
      </c>
      <c r="BK7" s="39">
        <v>498.27</v>
      </c>
      <c r="BL7" s="39">
        <v>442.54</v>
      </c>
      <c r="BM7" s="39">
        <v>431</v>
      </c>
      <c r="BN7" s="39">
        <v>422.5</v>
      </c>
      <c r="BO7" s="39">
        <v>270.87</v>
      </c>
      <c r="BP7" s="39">
        <v>82.34</v>
      </c>
      <c r="BQ7" s="39">
        <v>93.32</v>
      </c>
      <c r="BR7" s="39">
        <v>102.85</v>
      </c>
      <c r="BS7" s="39">
        <v>115.92</v>
      </c>
      <c r="BT7" s="39">
        <v>676.62</v>
      </c>
      <c r="BU7" s="39">
        <v>90.69</v>
      </c>
      <c r="BV7" s="39">
        <v>90.64</v>
      </c>
      <c r="BW7" s="39">
        <v>98.6</v>
      </c>
      <c r="BX7" s="39">
        <v>100.82</v>
      </c>
      <c r="BY7" s="39">
        <v>101.64</v>
      </c>
      <c r="BZ7" s="39">
        <v>105.59</v>
      </c>
      <c r="CA7" s="39">
        <v>236.26</v>
      </c>
      <c r="CB7" s="39">
        <v>211.25</v>
      </c>
      <c r="CC7" s="39">
        <v>195.9</v>
      </c>
      <c r="CD7" s="39">
        <v>174.85</v>
      </c>
      <c r="CE7" s="39">
        <v>30.32</v>
      </c>
      <c r="CF7" s="39">
        <v>211.08</v>
      </c>
      <c r="CG7" s="39">
        <v>213.52</v>
      </c>
      <c r="CH7" s="39">
        <v>181.67</v>
      </c>
      <c r="CI7" s="39">
        <v>179.55</v>
      </c>
      <c r="CJ7" s="39">
        <v>179.16</v>
      </c>
      <c r="CK7" s="39">
        <v>163.27000000000001</v>
      </c>
      <c r="CL7" s="39">
        <v>45.58</v>
      </c>
      <c r="CM7" s="39">
        <v>44.56</v>
      </c>
      <c r="CN7" s="39">
        <v>47.78</v>
      </c>
      <c r="CO7" s="39">
        <v>62.92</v>
      </c>
      <c r="CP7" s="39">
        <v>66.94</v>
      </c>
      <c r="CQ7" s="39">
        <v>49.69</v>
      </c>
      <c r="CR7" s="39">
        <v>49.77</v>
      </c>
      <c r="CS7" s="39">
        <v>53.61</v>
      </c>
      <c r="CT7" s="39">
        <v>53.52</v>
      </c>
      <c r="CU7" s="39">
        <v>54.24</v>
      </c>
      <c r="CV7" s="39">
        <v>59.94</v>
      </c>
      <c r="CW7" s="39">
        <v>72.58</v>
      </c>
      <c r="CX7" s="39">
        <v>78.53</v>
      </c>
      <c r="CY7" s="39">
        <v>79.48</v>
      </c>
      <c r="CZ7" s="39">
        <v>76.180000000000007</v>
      </c>
      <c r="DA7" s="39">
        <v>80.56</v>
      </c>
      <c r="DB7" s="39">
        <v>80.010000000000005</v>
      </c>
      <c r="DC7" s="39">
        <v>79.98</v>
      </c>
      <c r="DD7" s="39">
        <v>81.31</v>
      </c>
      <c r="DE7" s="39">
        <v>81.459999999999994</v>
      </c>
      <c r="DF7" s="39">
        <v>81.680000000000007</v>
      </c>
      <c r="DG7" s="39">
        <v>90.22</v>
      </c>
      <c r="DH7" s="39">
        <v>35.81</v>
      </c>
      <c r="DI7" s="39">
        <v>36.58</v>
      </c>
      <c r="DJ7" s="39">
        <v>37.64</v>
      </c>
      <c r="DK7" s="39">
        <v>37.82</v>
      </c>
      <c r="DL7" s="39">
        <v>31.93</v>
      </c>
      <c r="DM7" s="39">
        <v>35.18</v>
      </c>
      <c r="DN7" s="39">
        <v>36.43</v>
      </c>
      <c r="DO7" s="39">
        <v>46.67</v>
      </c>
      <c r="DP7" s="39">
        <v>47.7</v>
      </c>
      <c r="DQ7" s="39">
        <v>48.14</v>
      </c>
      <c r="DR7" s="39">
        <v>47.91</v>
      </c>
      <c r="DS7" s="39">
        <v>0</v>
      </c>
      <c r="DT7" s="39">
        <v>0</v>
      </c>
      <c r="DU7" s="39">
        <v>0</v>
      </c>
      <c r="DV7" s="39">
        <v>0</v>
      </c>
      <c r="DW7" s="39">
        <v>0</v>
      </c>
      <c r="DX7" s="39">
        <v>8.41</v>
      </c>
      <c r="DY7" s="39">
        <v>8.7200000000000006</v>
      </c>
      <c r="DZ7" s="39">
        <v>10.029999999999999</v>
      </c>
      <c r="EA7" s="39">
        <v>7.26</v>
      </c>
      <c r="EB7" s="39">
        <v>11.13</v>
      </c>
      <c r="EC7" s="39">
        <v>15</v>
      </c>
      <c r="ED7" s="39">
        <v>0</v>
      </c>
      <c r="EE7" s="39">
        <v>2.19</v>
      </c>
      <c r="EF7" s="39">
        <v>1.73</v>
      </c>
      <c r="EG7" s="39">
        <v>0.52</v>
      </c>
      <c r="EH7" s="39">
        <v>7.04</v>
      </c>
      <c r="EI7" s="39">
        <v>0.66</v>
      </c>
      <c r="EJ7" s="39">
        <v>0.64</v>
      </c>
      <c r="EK7" s="39">
        <v>0.68</v>
      </c>
      <c r="EL7" s="39">
        <v>1.65</v>
      </c>
      <c r="EM7" s="39">
        <v>0.47</v>
      </c>
      <c r="EN7" s="39">
        <v>0.76</v>
      </c>
    </row>
    <row r="8" spans="1:144" ht="13.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SS17080146</cp:lastModifiedBy>
  <cp:lastPrinted>2018-02-15T04:46:09Z</cp:lastPrinted>
  <dcterms:created xsi:type="dcterms:W3CDTF">2017-12-25T01:21:25Z</dcterms:created>
  <dcterms:modified xsi:type="dcterms:W3CDTF">2018-02-15T04:46:11Z</dcterms:modified>
  <cp:category/>
</cp:coreProperties>
</file>