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ImxYUu20tcQhEpMRQmKnyUQ334h3xp1LccdNzppWSnOq56HLyTa3DWTIodB60zzj68z9AtimyZ5xh31pKtFsw==" workbookSaltValue="R36SHol6ZkgF4+H5/B5Mp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<sst xmlns="http://schemas.openxmlformats.org/spreadsheetml/2006/main" count="232" uniqueCount="120">
  <si>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</si>
  <si>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</si>
  <si>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</si>
  <si>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</si>
  <si>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</si>
  <si>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</si>
  <si>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</si>
  <si>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</si>
  <si>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</si>
  <si>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</si>
  <si>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</si>
  <si>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</si>
  <si>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</si>
  <si>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</si>
  <si>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</si>
  <si>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</si>
  <si>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</si>
  <si>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</si>
  <si>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</si>
  <si>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</si>
  <si>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</si>
  <si>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</si>
  <si>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</si>
  <si>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</si>
  <si>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</si>
  <si>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</si>
  <si>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</si>
  <si>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</si>
  <si>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</si>
  <si>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</si>
  <si>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</si>
  <si>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</si>
  <si>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</si>
  <si>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</si>
  <si>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</si>
  <si>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</si>
  <si>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</si>
  <si>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</si>
  <si>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</si>
  <si>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</si>
  <si>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</si>
  <si>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</si>
  <si>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</si>
  <si>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</si>
  <si>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</si>
  <si>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</si>
  <si>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</si>
  <si>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</si>
  <si>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</si>
  <si>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</si>
  <si>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</si>
  <si>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</si>
  <si>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</si>
  <si>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</si>
  <si>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</si>
  <si>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</si>
  <si>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</si>
  <si>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</si>
  <si>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</si>
  <si>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</si>
  <si>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</si>
  <si>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</si>
  <si>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</si>
  <si>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</si>
  <si>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</si>
  <si>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</si>
  <si>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</si>
  <si>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</si>
  <si>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</si>
  <si>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</si>
  <si>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</si>
  <si>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</si>
  <si>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</si>
  <si>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</si>
  <si>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</si>
  <si>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</si>
  <si>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</si>
  <si>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</si>
  <si>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</si>
  <si>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</si>
  <si>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</si>
  <si>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</si>
  <si>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</si>
  <si>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</si>
  <si>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</si>
  <si>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</si>
  <si>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</si>
  <si>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</si>
  <si>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</si>
  <si>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</si>
  <si>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</si>
  <si>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</si>
  <si>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</si>
  <si>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</si>
  <si>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</si>
  <si>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</si>
  <si>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</si>
  <si>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</si>
  <si>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</si>
  <si>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</si>
  <si>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</si>
  <si>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</si>
  <si>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</si>
  <si>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</si>
  <si>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</si>
  <si>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</si>
  <si>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</si>
  <si>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</si>
  <si>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</si>
  <si>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</si>
  <si>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</si>
  <si>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</si>
  <si>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</si>
  <si>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</si>
  <si>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</si>
  <si>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</si>
  <si>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</si>
  <si>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①経常収支比率については復興需要に伴い、一時的に好転しているものの、近い将来人口減少による給水収益の減少が予想される。
②累積欠損金は東日本大震災に伴う固定資産の除却によるもので今年度は改善しているものの、平均値との乖離大きく今後の課題である。
③流動比率については当町は平均値より低く、中長期的な経営改善を目指す。
④企業債残高対給水収益比率は復興の影響で上昇したが、今後は給水収益の低下により、さらなる増加が予想される。
⑤料金回収率については、100％を大きく超えており、適切な状態を示している。
⑥給水原価は平均値より低く、今後も適正な費用水準の維持を目指す。
⑦施設利用率については良好な状態であり、今後も維持できるよう取り組む。
⑧有収率は80％を超えており、概ね良好であるが今後を上昇するよう取り組む。</t>
    <rPh sb="1" eb="3">
      <t>ケイジョウ</t>
    </rPh>
    <rPh sb="3" eb="5">
      <t>シュウシ</t>
    </rPh>
    <rPh sb="5" eb="7">
      <t>ヒリツ</t>
    </rPh>
    <rPh sb="12" eb="14">
      <t>フッコウ</t>
    </rPh>
    <rPh sb="14" eb="16">
      <t>ジュヨウ</t>
    </rPh>
    <rPh sb="17" eb="18">
      <t>トモナ</t>
    </rPh>
    <rPh sb="20" eb="22">
      <t>イチジ</t>
    </rPh>
    <rPh sb="22" eb="23">
      <t>テキ</t>
    </rPh>
    <rPh sb="24" eb="26">
      <t>コウテン</t>
    </rPh>
    <rPh sb="34" eb="35">
      <t>チカ</t>
    </rPh>
    <rPh sb="36" eb="38">
      <t>ショウライ</t>
    </rPh>
    <rPh sb="38" eb="40">
      <t>ジンコウ</t>
    </rPh>
    <rPh sb="40" eb="42">
      <t>ゲンショウ</t>
    </rPh>
    <rPh sb="45" eb="47">
      <t>キュウスイ</t>
    </rPh>
    <rPh sb="47" eb="49">
      <t>シュウエキ</t>
    </rPh>
    <rPh sb="50" eb="52">
      <t>ゲンショウ</t>
    </rPh>
    <rPh sb="53" eb="55">
      <t>ヨソウ</t>
    </rPh>
    <rPh sb="61" eb="63">
      <t>ルイセキ</t>
    </rPh>
    <rPh sb="63" eb="65">
      <t>ケッソン</t>
    </rPh>
    <rPh sb="65" eb="66">
      <t>キン</t>
    </rPh>
    <rPh sb="67" eb="68">
      <t>ヒガシ</t>
    </rPh>
    <rPh sb="68" eb="70">
      <t>ニホン</t>
    </rPh>
    <rPh sb="70" eb="73">
      <t>ダイシンサイ</t>
    </rPh>
    <rPh sb="74" eb="75">
      <t>トモナ</t>
    </rPh>
    <rPh sb="76" eb="78">
      <t>コテイ</t>
    </rPh>
    <rPh sb="78" eb="80">
      <t>シサン</t>
    </rPh>
    <rPh sb="81" eb="83">
      <t>ジョキャク</t>
    </rPh>
    <rPh sb="89" eb="92">
      <t>コンネンド</t>
    </rPh>
    <rPh sb="93" eb="95">
      <t>カイゼン</t>
    </rPh>
    <rPh sb="103" eb="105">
      <t>ヘイキン</t>
    </rPh>
    <rPh sb="105" eb="106">
      <t>チ</t>
    </rPh>
    <rPh sb="108" eb="110">
      <t>カイリ</t>
    </rPh>
    <rPh sb="110" eb="111">
      <t>オオ</t>
    </rPh>
    <rPh sb="113" eb="115">
      <t>コンゴ</t>
    </rPh>
    <rPh sb="116" eb="118">
      <t>カダイ</t>
    </rPh>
    <rPh sb="124" eb="126">
      <t>リュウドウ</t>
    </rPh>
    <rPh sb="126" eb="128">
      <t>ヒリツ</t>
    </rPh>
    <rPh sb="133" eb="135">
      <t>トウチョウ</t>
    </rPh>
    <rPh sb="136" eb="138">
      <t>ヘイキン</t>
    </rPh>
    <rPh sb="138" eb="139">
      <t>チ</t>
    </rPh>
    <rPh sb="141" eb="142">
      <t>ヒク</t>
    </rPh>
    <rPh sb="144" eb="147">
      <t>チュウチョウキ</t>
    </rPh>
    <rPh sb="147" eb="148">
      <t>テキ</t>
    </rPh>
    <rPh sb="149" eb="151">
      <t>ケイエイ</t>
    </rPh>
    <rPh sb="151" eb="153">
      <t>カイゼン</t>
    </rPh>
    <rPh sb="154" eb="156">
      <t>メザ</t>
    </rPh>
    <rPh sb="160" eb="162">
      <t>キギョウ</t>
    </rPh>
    <rPh sb="162" eb="163">
      <t>サイ</t>
    </rPh>
    <rPh sb="163" eb="165">
      <t>ザンダカ</t>
    </rPh>
    <rPh sb="165" eb="166">
      <t>タイ</t>
    </rPh>
    <rPh sb="166" eb="168">
      <t>キュウスイ</t>
    </rPh>
    <rPh sb="168" eb="170">
      <t>シュウエキ</t>
    </rPh>
    <rPh sb="170" eb="172">
      <t>ヒリツ</t>
    </rPh>
    <rPh sb="173" eb="175">
      <t>フッコウ</t>
    </rPh>
    <rPh sb="176" eb="178">
      <t>エイキョウ</t>
    </rPh>
    <rPh sb="179" eb="181">
      <t>ジョウショウ</t>
    </rPh>
    <rPh sb="185" eb="187">
      <t>コンゴ</t>
    </rPh>
    <rPh sb="188" eb="190">
      <t>キュウスイ</t>
    </rPh>
    <rPh sb="190" eb="192">
      <t>シュウエキ</t>
    </rPh>
    <rPh sb="193" eb="195">
      <t>テイカ</t>
    </rPh>
    <rPh sb="203" eb="205">
      <t>ゾウカ</t>
    </rPh>
    <rPh sb="206" eb="208">
      <t>ヨソウ</t>
    </rPh>
    <rPh sb="214" eb="216">
      <t>リョウキン</t>
    </rPh>
    <rPh sb="216" eb="218">
      <t>カイシュウ</t>
    </rPh>
    <rPh sb="218" eb="219">
      <t>リツ</t>
    </rPh>
    <rPh sb="230" eb="231">
      <t>オオ</t>
    </rPh>
    <rPh sb="233" eb="234">
      <t>コ</t>
    </rPh>
    <rPh sb="239" eb="241">
      <t>テキセツ</t>
    </rPh>
    <rPh sb="242" eb="244">
      <t>ジョウタイ</t>
    </rPh>
    <rPh sb="245" eb="246">
      <t>シメ</t>
    </rPh>
    <rPh sb="253" eb="255">
      <t>キュウスイ</t>
    </rPh>
    <rPh sb="255" eb="257">
      <t>ゲンカ</t>
    </rPh>
    <rPh sb="258" eb="260">
      <t>ヘイキン</t>
    </rPh>
    <rPh sb="260" eb="261">
      <t>チ</t>
    </rPh>
    <rPh sb="263" eb="264">
      <t>ヒク</t>
    </rPh>
    <rPh sb="266" eb="268">
      <t>コンゴ</t>
    </rPh>
    <rPh sb="269" eb="271">
      <t>テキセイ</t>
    </rPh>
    <rPh sb="272" eb="274">
      <t>ヒヨウ</t>
    </rPh>
    <rPh sb="274" eb="276">
      <t>スイジュン</t>
    </rPh>
    <rPh sb="277" eb="279">
      <t>イジ</t>
    </rPh>
    <rPh sb="280" eb="282">
      <t>メザ</t>
    </rPh>
    <rPh sb="286" eb="288">
      <t>シセツ</t>
    </rPh>
    <rPh sb="288" eb="291">
      <t>リヨウリツ</t>
    </rPh>
    <rPh sb="296" eb="298">
      <t>リョウコウ</t>
    </rPh>
    <rPh sb="299" eb="301">
      <t>ジョウタイ</t>
    </rPh>
    <rPh sb="305" eb="307">
      <t>コンゴ</t>
    </rPh>
    <rPh sb="308" eb="310">
      <t>イジ</t>
    </rPh>
    <rPh sb="315" eb="316">
      <t>ト</t>
    </rPh>
    <rPh sb="317" eb="318">
      <t>ク</t>
    </rPh>
    <rPh sb="322" eb="324">
      <t>ユウシュウ</t>
    </rPh>
    <rPh sb="324" eb="325">
      <t>リツ</t>
    </rPh>
    <rPh sb="330" eb="331">
      <t>コ</t>
    </rPh>
    <rPh sb="336" eb="337">
      <t>オオム</t>
    </rPh>
    <rPh sb="338" eb="340">
      <t>リョウコウ</t>
    </rPh>
    <rPh sb="344" eb="346">
      <t>コンゴ</t>
    </rPh>
    <rPh sb="347" eb="349">
      <t>ジョウショウ</t>
    </rPh>
    <rPh sb="353" eb="354">
      <t>ト</t>
    </rPh>
    <rPh sb="355" eb="356">
      <t>ク</t>
    </rPh>
    <phoneticPr fontId="4"/>
  </si>
  <si>
    <t>①有形固定資産減価償却率は平均値より低く、復興事業により、新しい固定資産が増加したことを示している。
②管路経年化率は耐用年数を超えた管路割合を示す指標であり、随時更新するものである。
③管路更新率は平均値より低く、年１％の更新率を目指す。</t>
    <rPh sb="1" eb="3">
      <t>ユウケイ</t>
    </rPh>
    <rPh sb="3" eb="5">
      <t>コテイ</t>
    </rPh>
    <rPh sb="5" eb="7">
      <t>シサン</t>
    </rPh>
    <rPh sb="7" eb="9">
      <t>ゲンカ</t>
    </rPh>
    <rPh sb="9" eb="11">
      <t>ショウキャク</t>
    </rPh>
    <rPh sb="11" eb="12">
      <t>リツ</t>
    </rPh>
    <rPh sb="13" eb="15">
      <t>ヘイキン</t>
    </rPh>
    <rPh sb="15" eb="16">
      <t>チ</t>
    </rPh>
    <rPh sb="18" eb="19">
      <t>ヒク</t>
    </rPh>
    <rPh sb="21" eb="23">
      <t>フッコウ</t>
    </rPh>
    <rPh sb="23" eb="25">
      <t>ジギョウ</t>
    </rPh>
    <rPh sb="29" eb="30">
      <t>アタラ</t>
    </rPh>
    <rPh sb="32" eb="34">
      <t>コテイ</t>
    </rPh>
    <rPh sb="34" eb="36">
      <t>シサン</t>
    </rPh>
    <rPh sb="37" eb="39">
      <t>ゾウカ</t>
    </rPh>
    <rPh sb="44" eb="45">
      <t>シメ</t>
    </rPh>
    <rPh sb="52" eb="54">
      <t>カンロ</t>
    </rPh>
    <rPh sb="54" eb="56">
      <t>ケイネン</t>
    </rPh>
    <rPh sb="56" eb="57">
      <t>カ</t>
    </rPh>
    <rPh sb="57" eb="58">
      <t>リツ</t>
    </rPh>
    <rPh sb="59" eb="61">
      <t>タイヨウ</t>
    </rPh>
    <rPh sb="61" eb="63">
      <t>ネンスウ</t>
    </rPh>
    <rPh sb="64" eb="65">
      <t>コ</t>
    </rPh>
    <rPh sb="67" eb="69">
      <t>カンロ</t>
    </rPh>
    <rPh sb="69" eb="71">
      <t>ワリアイ</t>
    </rPh>
    <rPh sb="72" eb="73">
      <t>シメ</t>
    </rPh>
    <rPh sb="74" eb="76">
      <t>シヒョウ</t>
    </rPh>
    <rPh sb="80" eb="82">
      <t>ズイジ</t>
    </rPh>
    <rPh sb="82" eb="84">
      <t>コウシン</t>
    </rPh>
    <rPh sb="94" eb="96">
      <t>カンロ</t>
    </rPh>
    <rPh sb="96" eb="98">
      <t>コウシン</t>
    </rPh>
    <rPh sb="98" eb="99">
      <t>リツ</t>
    </rPh>
    <rPh sb="100" eb="102">
      <t>ヘイキン</t>
    </rPh>
    <rPh sb="102" eb="103">
      <t>チ</t>
    </rPh>
    <rPh sb="105" eb="106">
      <t>ヒク</t>
    </rPh>
    <rPh sb="108" eb="109">
      <t>ネン</t>
    </rPh>
    <rPh sb="112" eb="114">
      <t>コウシン</t>
    </rPh>
    <rPh sb="114" eb="115">
      <t>リツ</t>
    </rPh>
    <rPh sb="116" eb="118">
      <t>メザ</t>
    </rPh>
    <phoneticPr fontId="4"/>
  </si>
  <si>
    <t>今後人口減少による給水収益の悪化が予想されるが、安全な飲料水を提供するため、適正で計画的な管路更新をおこなっていく。</t>
    <rPh sb="0" eb="2">
      <t>コンゴ</t>
    </rPh>
    <rPh sb="2" eb="4">
      <t>ジンコウ</t>
    </rPh>
    <rPh sb="4" eb="6">
      <t>ゲンショウ</t>
    </rPh>
    <rPh sb="9" eb="11">
      <t>キュウスイ</t>
    </rPh>
    <rPh sb="11" eb="13">
      <t>シュウエキ</t>
    </rPh>
    <rPh sb="14" eb="16">
      <t>アッカ</t>
    </rPh>
    <rPh sb="17" eb="19">
      <t>ヨソウ</t>
    </rPh>
    <rPh sb="24" eb="26">
      <t>アンゼン</t>
    </rPh>
    <rPh sb="27" eb="30">
      <t>インリョウスイ</t>
    </rPh>
    <rPh sb="31" eb="33">
      <t>テイキョウ</t>
    </rPh>
    <rPh sb="38" eb="40">
      <t>テキセイ</t>
    </rPh>
    <rPh sb="41" eb="43">
      <t>ケイカク</t>
    </rPh>
    <rPh sb="43" eb="44">
      <t>テキ</t>
    </rPh>
    <rPh sb="45" eb="47">
      <t>カンロ</t>
    </rPh>
    <rPh sb="47" eb="49">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</si>
</sst>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2.19</c:v>
                </c:pt>
                <c:pt idx="1">
                  <c:v>1.73</c:v>
                </c:pt>
                <c:pt idx="2">
                  <c:v>0.52</c:v>
                </c:pt>
                <c:pt idx="3">
                  <c:v>7.04</c:v>
                </c:pt>
                <c:pt idx="4">
                  <c:v>0.37</c:v>
                </c:pt>
              </c:numCache>
            </c:numRef>
          </c:val>
          <c:extLst xmlns:c16r2="http://schemas.microsoft.com/office/drawing/2015/06/chart">
            <c:ext xmlns:c16="http://schemas.microsoft.com/office/drawing/2014/chart" uri="{C3380CC4-5D6E-409C-BE32-E72D297353CC}">
              <c16:uniqueId val="{00000000-1944-4747-AF6E-2DD93309885E}"/>
            </c:ext>
          </c:extLst>
        </c:ser>
        <c:dLbls>
          <c:showLegendKey val="0"/>
          <c:showVal val="0"/>
          <c:showCatName val="0"/>
          <c:showSerName val="0"/>
          <c:showPercent val="0"/>
          <c:showBubbleSize val="0"/>
        </c:dLbls>
        <c:gapWidth val="150"/>
        <c:axId val="38615296"/>
        <c:axId val="386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0.68</c:v>
                </c:pt>
                <c:pt idx="2">
                  <c:v>1.65</c:v>
                </c:pt>
                <c:pt idx="3">
                  <c:v>0.47</c:v>
                </c:pt>
                <c:pt idx="4">
                  <c:v>0.44</c:v>
                </c:pt>
              </c:numCache>
            </c:numRef>
          </c:val>
          <c:smooth val="0"/>
          <c:extLst xmlns:c16r2="http://schemas.microsoft.com/office/drawing/2015/06/chart">
            <c:ext xmlns:c16="http://schemas.microsoft.com/office/drawing/2014/chart" uri="{C3380CC4-5D6E-409C-BE32-E72D297353CC}">
              <c16:uniqueId val="{00000001-1944-4747-AF6E-2DD93309885E}"/>
            </c:ext>
          </c:extLst>
        </c:ser>
        <c:dLbls>
          <c:showLegendKey val="0"/>
          <c:showVal val="0"/>
          <c:showCatName val="0"/>
          <c:showSerName val="0"/>
          <c:showPercent val="0"/>
          <c:showBubbleSize val="0"/>
        </c:dLbls>
        <c:marker val="1"/>
        <c:smooth val="0"/>
        <c:axId val="38615296"/>
        <c:axId val="38625664"/>
      </c:lineChart>
      <c:dateAx>
        <c:axId val="38615296"/>
        <c:scaling>
          <c:orientation val="minMax"/>
        </c:scaling>
        <c:delete val="1"/>
        <c:axPos val="b"/>
        <c:numFmt formatCode="ge" sourceLinked="1"/>
        <c:majorTickMark val="none"/>
        <c:minorTickMark val="none"/>
        <c:tickLblPos val="none"/>
        <c:crossAx val="38625664"/>
        <c:crosses val="autoZero"/>
        <c:auto val="1"/>
        <c:lblOffset val="100"/>
        <c:baseTimeUnit val="years"/>
      </c:dateAx>
      <c:valAx>
        <c:axId val="386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44.56</c:v>
                </c:pt>
                <c:pt idx="1">
                  <c:v>47.78</c:v>
                </c:pt>
                <c:pt idx="2">
                  <c:v>62.92</c:v>
                </c:pt>
                <c:pt idx="3">
                  <c:v>66.94</c:v>
                </c:pt>
                <c:pt idx="4">
                  <c:v>72.36</c:v>
                </c:pt>
              </c:numCache>
            </c:numRef>
          </c:val>
          <c:extLst xmlns:c16r2="http://schemas.microsoft.com/office/drawing/2015/06/chart">
            <c:ext xmlns:c16="http://schemas.microsoft.com/office/drawing/2014/chart" uri="{C3380CC4-5D6E-409C-BE32-E72D297353CC}">
              <c16:uniqueId val="{00000000-79A5-41D3-B26E-3084C65FE468}"/>
            </c:ext>
          </c:extLst>
        </c:ser>
        <c:dLbls>
          <c:showLegendKey val="0"/>
          <c:showVal val="0"/>
          <c:showCatName val="0"/>
          <c:showSerName val="0"/>
          <c:showPercent val="0"/>
          <c:showBubbleSize val="0"/>
        </c:dLbls>
        <c:gapWidth val="150"/>
        <c:axId val="39041280"/>
        <c:axId val="390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53.61</c:v>
                </c:pt>
                <c:pt idx="2">
                  <c:v>53.52</c:v>
                </c:pt>
                <c:pt idx="3">
                  <c:v>54.24</c:v>
                </c:pt>
                <c:pt idx="4">
                  <c:v>50.24</c:v>
                </c:pt>
              </c:numCache>
            </c:numRef>
          </c:val>
          <c:smooth val="0"/>
          <c:extLst xmlns:c16r2="http://schemas.microsoft.com/office/drawing/2015/06/chart">
            <c:ext xmlns:c16="http://schemas.microsoft.com/office/drawing/2014/chart" uri="{C3380CC4-5D6E-409C-BE32-E72D297353CC}">
              <c16:uniqueId val="{00000001-79A5-41D3-B26E-3084C65FE468}"/>
            </c:ext>
          </c:extLst>
        </c:ser>
        <c:dLbls>
          <c:showLegendKey val="0"/>
          <c:showVal val="0"/>
          <c:showCatName val="0"/>
          <c:showSerName val="0"/>
          <c:showPercent val="0"/>
          <c:showBubbleSize val="0"/>
        </c:dLbls>
        <c:marker val="1"/>
        <c:smooth val="0"/>
        <c:axId val="39041280"/>
        <c:axId val="39047552"/>
      </c:lineChart>
      <c:dateAx>
        <c:axId val="39041280"/>
        <c:scaling>
          <c:orientation val="minMax"/>
        </c:scaling>
        <c:delete val="1"/>
        <c:axPos val="b"/>
        <c:numFmt formatCode="ge" sourceLinked="1"/>
        <c:majorTickMark val="none"/>
        <c:minorTickMark val="none"/>
        <c:tickLblPos val="none"/>
        <c:crossAx val="39047552"/>
        <c:crosses val="autoZero"/>
        <c:auto val="1"/>
        <c:lblOffset val="100"/>
        <c:baseTimeUnit val="years"/>
      </c:dateAx>
      <c:valAx>
        <c:axId val="390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78.53</c:v>
                </c:pt>
                <c:pt idx="1">
                  <c:v>79.48</c:v>
                </c:pt>
                <c:pt idx="2">
                  <c:v>76.180000000000007</c:v>
                </c:pt>
                <c:pt idx="3">
                  <c:v>80.56</c:v>
                </c:pt>
                <c:pt idx="4">
                  <c:v>80.42</c:v>
                </c:pt>
              </c:numCache>
            </c:numRef>
          </c:val>
          <c:extLst xmlns:c16r2="http://schemas.microsoft.com/office/drawing/2015/06/chart">
            <c:ext xmlns:c16="http://schemas.microsoft.com/office/drawing/2014/chart" uri="{C3380CC4-5D6E-409C-BE32-E72D297353CC}">
              <c16:uniqueId val="{00000000-75E2-41EC-BD43-C687F72C9002}"/>
            </c:ext>
          </c:extLst>
        </c:ser>
        <c:dLbls>
          <c:showLegendKey val="0"/>
          <c:showVal val="0"/>
          <c:showCatName val="0"/>
          <c:showSerName val="0"/>
          <c:showPercent val="0"/>
          <c:showBubbleSize val="0"/>
        </c:dLbls>
        <c:gapWidth val="150"/>
        <c:axId val="39066240"/>
        <c:axId val="390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81.31</c:v>
                </c:pt>
                <c:pt idx="2">
                  <c:v>81.459999999999994</c:v>
                </c:pt>
                <c:pt idx="3">
                  <c:v>81.680000000000007</c:v>
                </c:pt>
                <c:pt idx="4">
                  <c:v>78.650000000000006</c:v>
                </c:pt>
              </c:numCache>
            </c:numRef>
          </c:val>
          <c:smooth val="0"/>
          <c:extLst xmlns:c16r2="http://schemas.microsoft.com/office/drawing/2015/06/chart">
            <c:ext xmlns:c16="http://schemas.microsoft.com/office/drawing/2014/chart" uri="{C3380CC4-5D6E-409C-BE32-E72D297353CC}">
              <c16:uniqueId val="{00000001-75E2-41EC-BD43-C687F72C9002}"/>
            </c:ext>
          </c:extLst>
        </c:ser>
        <c:dLbls>
          <c:showLegendKey val="0"/>
          <c:showVal val="0"/>
          <c:showCatName val="0"/>
          <c:showSerName val="0"/>
          <c:showPercent val="0"/>
          <c:showBubbleSize val="0"/>
        </c:dLbls>
        <c:marker val="1"/>
        <c:smooth val="0"/>
        <c:axId val="39066240"/>
        <c:axId val="39076608"/>
      </c:lineChart>
      <c:dateAx>
        <c:axId val="39066240"/>
        <c:scaling>
          <c:orientation val="minMax"/>
        </c:scaling>
        <c:delete val="1"/>
        <c:axPos val="b"/>
        <c:numFmt formatCode="ge" sourceLinked="1"/>
        <c:majorTickMark val="none"/>
        <c:minorTickMark val="none"/>
        <c:tickLblPos val="none"/>
        <c:crossAx val="39076608"/>
        <c:crosses val="autoZero"/>
        <c:auto val="1"/>
        <c:lblOffset val="100"/>
        <c:baseTimeUnit val="years"/>
      </c:dateAx>
      <c:valAx>
        <c:axId val="390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115.72</c:v>
                </c:pt>
                <c:pt idx="1">
                  <c:v>106.83</c:v>
                </c:pt>
                <c:pt idx="2">
                  <c:v>129.69999999999999</c:v>
                </c:pt>
                <c:pt idx="3">
                  <c:v>227.79</c:v>
                </c:pt>
                <c:pt idx="4">
                  <c:v>129.59</c:v>
                </c:pt>
              </c:numCache>
            </c:numRef>
          </c:val>
          <c:extLst xmlns:c16r2="http://schemas.microsoft.com/office/drawing/2015/06/chart">
            <c:ext xmlns:c16="http://schemas.microsoft.com/office/drawing/2014/chart" uri="{C3380CC4-5D6E-409C-BE32-E72D297353CC}">
              <c16:uniqueId val="{00000000-FC6A-43FB-A87A-A340A7F67808}"/>
            </c:ext>
          </c:extLst>
        </c:ser>
        <c:dLbls>
          <c:showLegendKey val="0"/>
          <c:showVal val="0"/>
          <c:showCatName val="0"/>
          <c:showSerName val="0"/>
          <c:showPercent val="0"/>
          <c:showBubbleSize val="0"/>
        </c:dLbls>
        <c:gapWidth val="150"/>
        <c:axId val="38660736"/>
        <c:axId val="3866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109.49</c:v>
                </c:pt>
                <c:pt idx="2">
                  <c:v>111.06</c:v>
                </c:pt>
                <c:pt idx="3">
                  <c:v>111.34</c:v>
                </c:pt>
                <c:pt idx="4">
                  <c:v>104.47</c:v>
                </c:pt>
              </c:numCache>
            </c:numRef>
          </c:val>
          <c:smooth val="0"/>
          <c:extLst xmlns:c16r2="http://schemas.microsoft.com/office/drawing/2015/06/chart">
            <c:ext xmlns:c16="http://schemas.microsoft.com/office/drawing/2014/chart" uri="{C3380CC4-5D6E-409C-BE32-E72D297353CC}">
              <c16:uniqueId val="{00000001-FC6A-43FB-A87A-A340A7F67808}"/>
            </c:ext>
          </c:extLst>
        </c:ser>
        <c:dLbls>
          <c:showLegendKey val="0"/>
          <c:showVal val="0"/>
          <c:showCatName val="0"/>
          <c:showSerName val="0"/>
          <c:showPercent val="0"/>
          <c:showBubbleSize val="0"/>
        </c:dLbls>
        <c:marker val="1"/>
        <c:smooth val="0"/>
        <c:axId val="38660736"/>
        <c:axId val="38667008"/>
      </c:lineChart>
      <c:dateAx>
        <c:axId val="38660736"/>
        <c:scaling>
          <c:orientation val="minMax"/>
        </c:scaling>
        <c:delete val="1"/>
        <c:axPos val="b"/>
        <c:numFmt formatCode="ge" sourceLinked="1"/>
        <c:majorTickMark val="none"/>
        <c:minorTickMark val="none"/>
        <c:tickLblPos val="none"/>
        <c:crossAx val="38667008"/>
        <c:crosses val="autoZero"/>
        <c:auto val="1"/>
        <c:lblOffset val="100"/>
        <c:baseTimeUnit val="years"/>
      </c:dateAx>
      <c:valAx>
        <c:axId val="3866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6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36.58</c:v>
                </c:pt>
                <c:pt idx="1">
                  <c:v>37.64</c:v>
                </c:pt>
                <c:pt idx="2">
                  <c:v>37.82</c:v>
                </c:pt>
                <c:pt idx="3">
                  <c:v>31.93</c:v>
                </c:pt>
                <c:pt idx="4">
                  <c:v>26.72</c:v>
                </c:pt>
              </c:numCache>
            </c:numRef>
          </c:val>
          <c:extLst xmlns:c16r2="http://schemas.microsoft.com/office/drawing/2015/06/chart">
            <c:ext xmlns:c16="http://schemas.microsoft.com/office/drawing/2014/chart" uri="{C3380CC4-5D6E-409C-BE32-E72D297353CC}">
              <c16:uniqueId val="{00000000-5DFE-4CE0-A4B5-997F2EAC2E86}"/>
            </c:ext>
          </c:extLst>
        </c:ser>
        <c:dLbls>
          <c:showLegendKey val="0"/>
          <c:showVal val="0"/>
          <c:showCatName val="0"/>
          <c:showSerName val="0"/>
          <c:showPercent val="0"/>
          <c:showBubbleSize val="0"/>
        </c:dLbls>
        <c:gapWidth val="150"/>
        <c:axId val="38677504"/>
        <c:axId val="3870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46.67</c:v>
                </c:pt>
                <c:pt idx="2">
                  <c:v>47.7</c:v>
                </c:pt>
                <c:pt idx="3">
                  <c:v>48.14</c:v>
                </c:pt>
                <c:pt idx="4">
                  <c:v>45.14</c:v>
                </c:pt>
              </c:numCache>
            </c:numRef>
          </c:val>
          <c:smooth val="0"/>
          <c:extLst xmlns:c16r2="http://schemas.microsoft.com/office/drawing/2015/06/chart">
            <c:ext xmlns:c16="http://schemas.microsoft.com/office/drawing/2014/chart" uri="{C3380CC4-5D6E-409C-BE32-E72D297353CC}">
              <c16:uniqueId val="{00000001-5DFE-4CE0-A4B5-997F2EAC2E86}"/>
            </c:ext>
          </c:extLst>
        </c:ser>
        <c:dLbls>
          <c:showLegendKey val="0"/>
          <c:showVal val="0"/>
          <c:showCatName val="0"/>
          <c:showSerName val="0"/>
          <c:showPercent val="0"/>
          <c:showBubbleSize val="0"/>
        </c:dLbls>
        <c:marker val="1"/>
        <c:smooth val="0"/>
        <c:axId val="38677504"/>
        <c:axId val="38704256"/>
      </c:lineChart>
      <c:dateAx>
        <c:axId val="38677504"/>
        <c:scaling>
          <c:orientation val="minMax"/>
        </c:scaling>
        <c:delete val="1"/>
        <c:axPos val="b"/>
        <c:numFmt formatCode="ge" sourceLinked="1"/>
        <c:majorTickMark val="none"/>
        <c:minorTickMark val="none"/>
        <c:tickLblPos val="none"/>
        <c:crossAx val="38704256"/>
        <c:crosses val="autoZero"/>
        <c:auto val="1"/>
        <c:lblOffset val="100"/>
        <c:baseTimeUnit val="years"/>
      </c:dateAx>
      <c:valAx>
        <c:axId val="3870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A3-46F0-BD31-19B9E5A5A4E3}"/>
            </c:ext>
          </c:extLst>
        </c:ser>
        <c:dLbls>
          <c:showLegendKey val="0"/>
          <c:showVal val="0"/>
          <c:showCatName val="0"/>
          <c:showSerName val="0"/>
          <c:showPercent val="0"/>
          <c:showBubbleSize val="0"/>
        </c:dLbls>
        <c:gapWidth val="150"/>
        <c:axId val="38731136"/>
        <c:axId val="387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10.029999999999999</c:v>
                </c:pt>
                <c:pt idx="2">
                  <c:v>7.26</c:v>
                </c:pt>
                <c:pt idx="3">
                  <c:v>11.13</c:v>
                </c:pt>
                <c:pt idx="4">
                  <c:v>13.58</c:v>
                </c:pt>
              </c:numCache>
            </c:numRef>
          </c:val>
          <c:smooth val="0"/>
          <c:extLst xmlns:c16r2="http://schemas.microsoft.com/office/drawing/2015/06/chart">
            <c:ext xmlns:c16="http://schemas.microsoft.com/office/drawing/2014/chart" uri="{C3380CC4-5D6E-409C-BE32-E72D297353CC}">
              <c16:uniqueId val="{00000001-F1A3-46F0-BD31-19B9E5A5A4E3}"/>
            </c:ext>
          </c:extLst>
        </c:ser>
        <c:dLbls>
          <c:showLegendKey val="0"/>
          <c:showVal val="0"/>
          <c:showCatName val="0"/>
          <c:showSerName val="0"/>
          <c:showPercent val="0"/>
          <c:showBubbleSize val="0"/>
        </c:dLbls>
        <c:marker val="1"/>
        <c:smooth val="0"/>
        <c:axId val="38731136"/>
        <c:axId val="38741504"/>
      </c:lineChart>
      <c:dateAx>
        <c:axId val="38731136"/>
        <c:scaling>
          <c:orientation val="minMax"/>
        </c:scaling>
        <c:delete val="1"/>
        <c:axPos val="b"/>
        <c:numFmt formatCode="ge" sourceLinked="1"/>
        <c:majorTickMark val="none"/>
        <c:minorTickMark val="none"/>
        <c:tickLblPos val="none"/>
        <c:crossAx val="38741504"/>
        <c:crosses val="autoZero"/>
        <c:auto val="1"/>
        <c:lblOffset val="100"/>
        <c:baseTimeUnit val="years"/>
      </c:dateAx>
      <c:valAx>
        <c:axId val="38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formatCode="#,##0.00;&quot;△&quot;#,##0.00;&quot;-&quot;">
                  <c:v>121.34</c:v>
                </c:pt>
                <c:pt idx="4" formatCode="#,##0.00;&quot;△&quot;#,##0.00;&quot;-&quot;">
                  <c:v>84.75</c:v>
                </c:pt>
              </c:numCache>
            </c:numRef>
          </c:val>
          <c:extLst xmlns:c16r2="http://schemas.microsoft.com/office/drawing/2015/06/chart">
            <c:ext xmlns:c16="http://schemas.microsoft.com/office/drawing/2014/chart" uri="{C3380CC4-5D6E-409C-BE32-E72D297353CC}">
              <c16:uniqueId val="{00000000-A34C-4549-ACCD-FDA4A8DD2EA0}"/>
            </c:ext>
          </c:extLst>
        </c:ser>
        <c:dLbls>
          <c:showLegendKey val="0"/>
          <c:showVal val="0"/>
          <c:showCatName val="0"/>
          <c:showSerName val="0"/>
          <c:showPercent val="0"/>
          <c:showBubbleSize val="0"/>
        </c:dLbls>
        <c:gapWidth val="150"/>
        <c:axId val="38772736"/>
        <c:axId val="387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9.49</c:v>
                </c:pt>
                <c:pt idx="2">
                  <c:v>9.35</c:v>
                </c:pt>
                <c:pt idx="3">
                  <c:v>10.130000000000001</c:v>
                </c:pt>
                <c:pt idx="4">
                  <c:v>16.399999999999999</c:v>
                </c:pt>
              </c:numCache>
            </c:numRef>
          </c:val>
          <c:smooth val="0"/>
          <c:extLst xmlns:c16r2="http://schemas.microsoft.com/office/drawing/2015/06/chart">
            <c:ext xmlns:c16="http://schemas.microsoft.com/office/drawing/2014/chart" uri="{C3380CC4-5D6E-409C-BE32-E72D297353CC}">
              <c16:uniqueId val="{00000001-A34C-4549-ACCD-FDA4A8DD2EA0}"/>
            </c:ext>
          </c:extLst>
        </c:ser>
        <c:dLbls>
          <c:showLegendKey val="0"/>
          <c:showVal val="0"/>
          <c:showCatName val="0"/>
          <c:showSerName val="0"/>
          <c:showPercent val="0"/>
          <c:showBubbleSize val="0"/>
        </c:dLbls>
        <c:marker val="1"/>
        <c:smooth val="0"/>
        <c:axId val="38772736"/>
        <c:axId val="38774656"/>
      </c:lineChart>
      <c:dateAx>
        <c:axId val="38772736"/>
        <c:scaling>
          <c:orientation val="minMax"/>
        </c:scaling>
        <c:delete val="1"/>
        <c:axPos val="b"/>
        <c:numFmt formatCode="ge" sourceLinked="1"/>
        <c:majorTickMark val="none"/>
        <c:minorTickMark val="none"/>
        <c:tickLblPos val="none"/>
        <c:crossAx val="38774656"/>
        <c:crosses val="autoZero"/>
        <c:auto val="1"/>
        <c:lblOffset val="100"/>
        <c:baseTimeUnit val="years"/>
      </c:dateAx>
      <c:valAx>
        <c:axId val="38774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7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338.74</c:v>
                </c:pt>
                <c:pt idx="1">
                  <c:v>176.24</c:v>
                </c:pt>
                <c:pt idx="2">
                  <c:v>137.38</c:v>
                </c:pt>
                <c:pt idx="3">
                  <c:v>141.29</c:v>
                </c:pt>
                <c:pt idx="4">
                  <c:v>133.32</c:v>
                </c:pt>
              </c:numCache>
            </c:numRef>
          </c:val>
          <c:extLst xmlns:c16r2="http://schemas.microsoft.com/office/drawing/2015/06/chart">
            <c:ext xmlns:c16="http://schemas.microsoft.com/office/drawing/2014/chart" uri="{C3380CC4-5D6E-409C-BE32-E72D297353CC}">
              <c16:uniqueId val="{00000000-04F1-4AFE-9278-7A2FFA458471}"/>
            </c:ext>
          </c:extLst>
        </c:ser>
        <c:dLbls>
          <c:showLegendKey val="0"/>
          <c:showVal val="0"/>
          <c:showCatName val="0"/>
          <c:showSerName val="0"/>
          <c:showPercent val="0"/>
          <c:showBubbleSize val="0"/>
        </c:dLbls>
        <c:gapWidth val="150"/>
        <c:axId val="38806272"/>
        <c:axId val="388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406.37</c:v>
                </c:pt>
                <c:pt idx="2">
                  <c:v>398.29</c:v>
                </c:pt>
                <c:pt idx="3">
                  <c:v>388.67</c:v>
                </c:pt>
                <c:pt idx="4">
                  <c:v>293.23</c:v>
                </c:pt>
              </c:numCache>
            </c:numRef>
          </c:val>
          <c:smooth val="0"/>
          <c:extLst xmlns:c16r2="http://schemas.microsoft.com/office/drawing/2015/06/chart">
            <c:ext xmlns:c16="http://schemas.microsoft.com/office/drawing/2014/chart" uri="{C3380CC4-5D6E-409C-BE32-E72D297353CC}">
              <c16:uniqueId val="{00000001-04F1-4AFE-9278-7A2FFA458471}"/>
            </c:ext>
          </c:extLst>
        </c:ser>
        <c:dLbls>
          <c:showLegendKey val="0"/>
          <c:showVal val="0"/>
          <c:showCatName val="0"/>
          <c:showSerName val="0"/>
          <c:showPercent val="0"/>
          <c:showBubbleSize val="0"/>
        </c:dLbls>
        <c:marker val="1"/>
        <c:smooth val="0"/>
        <c:axId val="38806272"/>
        <c:axId val="38808192"/>
      </c:lineChart>
      <c:dateAx>
        <c:axId val="38806272"/>
        <c:scaling>
          <c:orientation val="minMax"/>
        </c:scaling>
        <c:delete val="1"/>
        <c:axPos val="b"/>
        <c:numFmt formatCode="ge" sourceLinked="1"/>
        <c:majorTickMark val="none"/>
        <c:minorTickMark val="none"/>
        <c:tickLblPos val="none"/>
        <c:crossAx val="38808192"/>
        <c:crosses val="autoZero"/>
        <c:auto val="1"/>
        <c:lblOffset val="100"/>
        <c:baseTimeUnit val="years"/>
      </c:dateAx>
      <c:valAx>
        <c:axId val="3880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715.88</c:v>
                </c:pt>
                <c:pt idx="1">
                  <c:v>606.14</c:v>
                </c:pt>
                <c:pt idx="2">
                  <c:v>569.72</c:v>
                </c:pt>
                <c:pt idx="3">
                  <c:v>514.1</c:v>
                </c:pt>
                <c:pt idx="4">
                  <c:v>578.74</c:v>
                </c:pt>
              </c:numCache>
            </c:numRef>
          </c:val>
          <c:extLst xmlns:c16r2="http://schemas.microsoft.com/office/drawing/2015/06/chart">
            <c:ext xmlns:c16="http://schemas.microsoft.com/office/drawing/2014/chart" uri="{C3380CC4-5D6E-409C-BE32-E72D297353CC}">
              <c16:uniqueId val="{00000000-769F-47A0-BF93-A2A67A115A81}"/>
            </c:ext>
          </c:extLst>
        </c:ser>
        <c:dLbls>
          <c:showLegendKey val="0"/>
          <c:showVal val="0"/>
          <c:showCatName val="0"/>
          <c:showSerName val="0"/>
          <c:showPercent val="0"/>
          <c:showBubbleSize val="0"/>
        </c:dLbls>
        <c:gapWidth val="150"/>
        <c:axId val="38859904"/>
        <c:axId val="388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442.54</c:v>
                </c:pt>
                <c:pt idx="2">
                  <c:v>431</c:v>
                </c:pt>
                <c:pt idx="3">
                  <c:v>422.5</c:v>
                </c:pt>
                <c:pt idx="4">
                  <c:v>542.29999999999995</c:v>
                </c:pt>
              </c:numCache>
            </c:numRef>
          </c:val>
          <c:smooth val="0"/>
          <c:extLst xmlns:c16r2="http://schemas.microsoft.com/office/drawing/2015/06/chart">
            <c:ext xmlns:c16="http://schemas.microsoft.com/office/drawing/2014/chart" uri="{C3380CC4-5D6E-409C-BE32-E72D297353CC}">
              <c16:uniqueId val="{00000001-769F-47A0-BF93-A2A67A115A81}"/>
            </c:ext>
          </c:extLst>
        </c:ser>
        <c:dLbls>
          <c:showLegendKey val="0"/>
          <c:showVal val="0"/>
          <c:showCatName val="0"/>
          <c:showSerName val="0"/>
          <c:showPercent val="0"/>
          <c:showBubbleSize val="0"/>
        </c:dLbls>
        <c:marker val="1"/>
        <c:smooth val="0"/>
        <c:axId val="38859904"/>
        <c:axId val="38861824"/>
      </c:lineChart>
      <c:dateAx>
        <c:axId val="38859904"/>
        <c:scaling>
          <c:orientation val="minMax"/>
        </c:scaling>
        <c:delete val="1"/>
        <c:axPos val="b"/>
        <c:numFmt formatCode="ge" sourceLinked="1"/>
        <c:majorTickMark val="none"/>
        <c:minorTickMark val="none"/>
        <c:tickLblPos val="none"/>
        <c:crossAx val="38861824"/>
        <c:crosses val="autoZero"/>
        <c:auto val="1"/>
        <c:lblOffset val="100"/>
        <c:baseTimeUnit val="years"/>
      </c:dateAx>
      <c:valAx>
        <c:axId val="3886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8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93.32</c:v>
                </c:pt>
                <c:pt idx="1">
                  <c:v>102.85</c:v>
                </c:pt>
                <c:pt idx="2">
                  <c:v>115.92</c:v>
                </c:pt>
                <c:pt idx="3">
                  <c:v>676.62</c:v>
                </c:pt>
                <c:pt idx="4">
                  <c:v>122</c:v>
                </c:pt>
              </c:numCache>
            </c:numRef>
          </c:val>
          <c:extLst xmlns:c16r2="http://schemas.microsoft.com/office/drawing/2015/06/chart">
            <c:ext xmlns:c16="http://schemas.microsoft.com/office/drawing/2014/chart" uri="{C3380CC4-5D6E-409C-BE32-E72D297353CC}">
              <c16:uniqueId val="{00000000-B677-43F5-AEF5-AEE2688C9002}"/>
            </c:ext>
          </c:extLst>
        </c:ser>
        <c:dLbls>
          <c:showLegendKey val="0"/>
          <c:showVal val="0"/>
          <c:showCatName val="0"/>
          <c:showSerName val="0"/>
          <c:showPercent val="0"/>
          <c:showBubbleSize val="0"/>
        </c:dLbls>
        <c:gapWidth val="150"/>
        <c:axId val="38901248"/>
        <c:axId val="389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98.6</c:v>
                </c:pt>
                <c:pt idx="2">
                  <c:v>100.82</c:v>
                </c:pt>
                <c:pt idx="3">
                  <c:v>101.64</c:v>
                </c:pt>
                <c:pt idx="4">
                  <c:v>87.51</c:v>
                </c:pt>
              </c:numCache>
            </c:numRef>
          </c:val>
          <c:smooth val="0"/>
          <c:extLst xmlns:c16r2="http://schemas.microsoft.com/office/drawing/2015/06/chart">
            <c:ext xmlns:c16="http://schemas.microsoft.com/office/drawing/2014/chart" uri="{C3380CC4-5D6E-409C-BE32-E72D297353CC}">
              <c16:uniqueId val="{00000001-B677-43F5-AEF5-AEE2688C9002}"/>
            </c:ext>
          </c:extLst>
        </c:ser>
        <c:dLbls>
          <c:showLegendKey val="0"/>
          <c:showVal val="0"/>
          <c:showCatName val="0"/>
          <c:showSerName val="0"/>
          <c:showPercent val="0"/>
          <c:showBubbleSize val="0"/>
        </c:dLbls>
        <c:marker val="1"/>
        <c:smooth val="0"/>
        <c:axId val="38901248"/>
        <c:axId val="38903168"/>
      </c:lineChart>
      <c:dateAx>
        <c:axId val="38901248"/>
        <c:scaling>
          <c:orientation val="minMax"/>
        </c:scaling>
        <c:delete val="1"/>
        <c:axPos val="b"/>
        <c:numFmt formatCode="ge" sourceLinked="1"/>
        <c:majorTickMark val="none"/>
        <c:minorTickMark val="none"/>
        <c:tickLblPos val="none"/>
        <c:crossAx val="38903168"/>
        <c:crosses val="autoZero"/>
        <c:auto val="1"/>
        <c:lblOffset val="100"/>
        <c:baseTimeUnit val="years"/>
      </c:dateAx>
      <c:valAx>
        <c:axId val="389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211.25</c:v>
                </c:pt>
                <c:pt idx="1">
                  <c:v>195.9</c:v>
                </c:pt>
                <c:pt idx="2">
                  <c:v>174.85</c:v>
                </c:pt>
                <c:pt idx="3">
                  <c:v>30.32</c:v>
                </c:pt>
                <c:pt idx="4">
                  <c:v>169.95</c:v>
                </c:pt>
              </c:numCache>
            </c:numRef>
          </c:val>
          <c:extLst xmlns:c16r2="http://schemas.microsoft.com/office/drawing/2015/06/chart">
            <c:ext xmlns:c16="http://schemas.microsoft.com/office/drawing/2014/chart" uri="{C3380CC4-5D6E-409C-BE32-E72D297353CC}">
              <c16:uniqueId val="{00000000-102A-4704-A6D1-B86C65F3C484}"/>
            </c:ext>
          </c:extLst>
        </c:ser>
        <c:dLbls>
          <c:showLegendKey val="0"/>
          <c:showVal val="0"/>
          <c:showCatName val="0"/>
          <c:showSerName val="0"/>
          <c:showPercent val="0"/>
          <c:showBubbleSize val="0"/>
        </c:dLbls>
        <c:gapWidth val="150"/>
        <c:axId val="39020416"/>
        <c:axId val="390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181.67</c:v>
                </c:pt>
                <c:pt idx="2">
                  <c:v>179.55</c:v>
                </c:pt>
                <c:pt idx="3">
                  <c:v>179.16</c:v>
                </c:pt>
                <c:pt idx="4">
                  <c:v>218.42</c:v>
                </c:pt>
              </c:numCache>
            </c:numRef>
          </c:val>
          <c:smooth val="0"/>
          <c:extLst xmlns:c16r2="http://schemas.microsoft.com/office/drawing/2015/06/chart">
            <c:ext xmlns:c16="http://schemas.microsoft.com/office/drawing/2014/chart" uri="{C3380CC4-5D6E-409C-BE32-E72D297353CC}">
              <c16:uniqueId val="{00000001-102A-4704-A6D1-B86C65F3C484}"/>
            </c:ext>
          </c:extLst>
        </c:ser>
        <c:dLbls>
          <c:showLegendKey val="0"/>
          <c:showVal val="0"/>
          <c:showCatName val="0"/>
          <c:showSerName val="0"/>
          <c:showPercent val="0"/>
          <c:showBubbleSize val="0"/>
        </c:dLbls>
        <c:marker val="1"/>
        <c:smooth val="0"/>
        <c:axId val="39020416"/>
        <c:axId val="39022592"/>
      </c:lineChart>
      <c:dateAx>
        <c:axId val="39020416"/>
        <c:scaling>
          <c:orientation val="minMax"/>
        </c:scaling>
        <c:delete val="1"/>
        <c:axPos val="b"/>
        <c:numFmt formatCode="ge" sourceLinked="1"/>
        <c:majorTickMark val="none"/>
        <c:minorTickMark val="none"/>
        <c:tickLblPos val="none"/>
        <c:crossAx val="39022592"/>
        <c:crosses val="autoZero"/>
        <c:auto val="1"/>
        <c:lblOffset val="100"/>
        <c:baseTimeUnit val="years"/>
      </c:dateAx>
      <c:valAx>
        <c:axId val="390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Normal="100" workbookViewId="0">
      <selection activeCell="A19" sqref="A1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大槌町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12055</v>
      </c>
      <c r="AM8" s="59"/>
      <c r="AN8" s="59"/>
      <c r="AO8" s="59"/>
      <c r="AP8" s="59"/>
      <c r="AQ8" s="59"/>
      <c r="AR8" s="59"/>
      <c r="AS8" s="59"/>
      <c r="AT8" s="50">
        <f>データ!$S$6</f>
        <v>200.42</v>
      </c>
      <c r="AU8" s="51"/>
      <c r="AV8" s="51"/>
      <c r="AW8" s="51"/>
      <c r="AX8" s="51"/>
      <c r="AY8" s="51"/>
      <c r="AZ8" s="51"/>
      <c r="BA8" s="51"/>
      <c r="BB8" s="52">
        <f>データ!$T$6</f>
        <v>60.15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57.5</v>
      </c>
      <c r="J10" s="51"/>
      <c r="K10" s="51"/>
      <c r="L10" s="51"/>
      <c r="M10" s="51"/>
      <c r="N10" s="51"/>
      <c r="O10" s="62"/>
      <c r="P10" s="52">
        <f>データ!$P$6</f>
        <v>77.849999999999994</v>
      </c>
      <c r="Q10" s="52"/>
      <c r="R10" s="52"/>
      <c r="S10" s="52"/>
      <c r="T10" s="52"/>
      <c r="U10" s="52"/>
      <c r="V10" s="52"/>
      <c r="W10" s="59">
        <f>データ!$Q$6</f>
        <v>3412</v>
      </c>
      <c r="X10" s="59"/>
      <c r="Y10" s="59"/>
      <c r="Z10" s="59"/>
      <c r="AA10" s="59"/>
      <c r="AB10" s="59"/>
      <c r="AC10" s="59"/>
      <c r="AD10" s="2"/>
      <c r="AE10" s="2"/>
      <c r="AF10" s="2"/>
      <c r="AG10" s="2"/>
      <c r="AH10" s="4"/>
      <c r="AI10" s="4"/>
      <c r="AJ10" s="4"/>
      <c r="AK10" s="4"/>
      <c r="AL10" s="59">
        <f>データ!$U$6</f>
        <v>9348</v>
      </c>
      <c r="AM10" s="59"/>
      <c r="AN10" s="59"/>
      <c r="AO10" s="59"/>
      <c r="AP10" s="59"/>
      <c r="AQ10" s="59"/>
      <c r="AR10" s="59"/>
      <c r="AS10" s="59"/>
      <c r="AT10" s="50">
        <f>データ!$V$6</f>
        <v>17.2</v>
      </c>
      <c r="AU10" s="51"/>
      <c r="AV10" s="51"/>
      <c r="AW10" s="51"/>
      <c r="AX10" s="51"/>
      <c r="AY10" s="51"/>
      <c r="AZ10" s="51"/>
      <c r="BA10" s="51"/>
      <c r="BB10" s="52">
        <f>データ!$W$6</f>
        <v>543.49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WO3gX2DXhQWpkpR+pw8MWj8hwFr1OihBZm5+hUfLqUxUJ3EeqV833yTrTVWCvcWWYuNnBYOw1EPHHFv2dWKzA==" saltValue="bJ2wUCcsZK3ydRq60xnzC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34614</v>
      </c>
      <c r="D6" s="33">
        <f t="shared" si="3"/>
        <v>46</v>
      </c>
      <c r="E6" s="33">
        <f t="shared" si="3"/>
        <v>1</v>
      </c>
      <c r="F6" s="33">
        <f t="shared" si="3"/>
        <v>0</v>
      </c>
      <c r="G6" s="33">
        <f t="shared" si="3"/>
        <v>1</v>
      </c>
      <c r="H6" s="33" t="str">
        <f t="shared" si="3"/>
        <v>岩手県　大槌町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57.5</v>
      </c>
      <c r="P6" s="34">
        <f t="shared" si="3"/>
        <v>77.849999999999994</v>
      </c>
      <c r="Q6" s="34">
        <f t="shared" si="3"/>
        <v>3412</v>
      </c>
      <c r="R6" s="34">
        <f t="shared" si="3"/>
        <v>12055</v>
      </c>
      <c r="S6" s="34">
        <f t="shared" si="3"/>
        <v>200.42</v>
      </c>
      <c r="T6" s="34">
        <f t="shared" si="3"/>
        <v>60.15</v>
      </c>
      <c r="U6" s="34">
        <f t="shared" si="3"/>
        <v>9348</v>
      </c>
      <c r="V6" s="34">
        <f t="shared" si="3"/>
        <v>17.2</v>
      </c>
      <c r="W6" s="34">
        <f t="shared" si="3"/>
        <v>543.49</v>
      </c>
      <c r="X6" s="35">
        <f>IF(X7="",NA(),X7)</f>
        <v>115.72</v>
      </c>
      <c r="Y6" s="35">
        <f t="shared" ref="Y6:AG6" si="4">IF(Y7="",NA(),Y7)</f>
        <v>106.83</v>
      </c>
      <c r="Z6" s="35">
        <f t="shared" si="4"/>
        <v>129.69999999999999</v>
      </c>
      <c r="AA6" s="35">
        <f t="shared" si="4"/>
        <v>227.79</v>
      </c>
      <c r="AB6" s="35">
        <f t="shared" si="4"/>
        <v>129.59</v>
      </c>
      <c r="AC6" s="35">
        <f t="shared" si="4"/>
        <v>105.53</v>
      </c>
      <c r="AD6" s="35">
        <f t="shared" si="4"/>
        <v>109.49</v>
      </c>
      <c r="AE6" s="35">
        <f t="shared" si="4"/>
        <v>111.06</v>
      </c>
      <c r="AF6" s="35">
        <f t="shared" si="4"/>
        <v>111.34</v>
      </c>
      <c r="AG6" s="35">
        <f t="shared" si="4"/>
        <v>104.47</v>
      </c>
      <c r="AH6" s="34" t="str">
        <f>IF(AH7="","",IF(AH7="-","【-】","【"&amp;SUBSTITUTE(TEXT(AH7,"#,##0.00"),"-","△")&amp;"】"))</f>
        <v>【113.39】</v>
      </c>
      <c r="AI6" s="34">
        <f>IF(AI7="",NA(),AI7)</f>
        <v>0</v>
      </c>
      <c r="AJ6" s="34">
        <f t="shared" ref="AJ6:AR6" si="5">IF(AJ7="",NA(),AJ7)</f>
        <v>0</v>
      </c>
      <c r="AK6" s="34">
        <f t="shared" si="5"/>
        <v>0</v>
      </c>
      <c r="AL6" s="35">
        <f t="shared" si="5"/>
        <v>121.34</v>
      </c>
      <c r="AM6" s="35">
        <f t="shared" si="5"/>
        <v>84.75</v>
      </c>
      <c r="AN6" s="35">
        <f t="shared" si="5"/>
        <v>28.31</v>
      </c>
      <c r="AO6" s="35">
        <f t="shared" si="5"/>
        <v>9.49</v>
      </c>
      <c r="AP6" s="35">
        <f t="shared" si="5"/>
        <v>9.35</v>
      </c>
      <c r="AQ6" s="35">
        <f t="shared" si="5"/>
        <v>10.130000000000001</v>
      </c>
      <c r="AR6" s="35">
        <f t="shared" si="5"/>
        <v>16.399999999999999</v>
      </c>
      <c r="AS6" s="34" t="str">
        <f>IF(AS7="","",IF(AS7="-","【-】","【"&amp;SUBSTITUTE(TEXT(AS7,"#,##0.00"),"-","△")&amp;"】"))</f>
        <v>【0.85】</v>
      </c>
      <c r="AT6" s="35">
        <f>IF(AT7="",NA(),AT7)</f>
        <v>338.74</v>
      </c>
      <c r="AU6" s="35">
        <f t="shared" ref="AU6:BC6" si="6">IF(AU7="",NA(),AU7)</f>
        <v>176.24</v>
      </c>
      <c r="AV6" s="35">
        <f t="shared" si="6"/>
        <v>137.38</v>
      </c>
      <c r="AW6" s="35">
        <f t="shared" si="6"/>
        <v>141.29</v>
      </c>
      <c r="AX6" s="35">
        <f t="shared" si="6"/>
        <v>133.32</v>
      </c>
      <c r="AY6" s="35">
        <f t="shared" si="6"/>
        <v>1164.51</v>
      </c>
      <c r="AZ6" s="35">
        <f t="shared" si="6"/>
        <v>406.37</v>
      </c>
      <c r="BA6" s="35">
        <f t="shared" si="6"/>
        <v>398.29</v>
      </c>
      <c r="BB6" s="35">
        <f t="shared" si="6"/>
        <v>388.67</v>
      </c>
      <c r="BC6" s="35">
        <f t="shared" si="6"/>
        <v>293.23</v>
      </c>
      <c r="BD6" s="34" t="str">
        <f>IF(BD7="","",IF(BD7="-","【-】","【"&amp;SUBSTITUTE(TEXT(BD7,"#,##0.00"),"-","△")&amp;"】"))</f>
        <v>【264.34】</v>
      </c>
      <c r="BE6" s="35">
        <f>IF(BE7="",NA(),BE7)</f>
        <v>715.88</v>
      </c>
      <c r="BF6" s="35">
        <f t="shared" ref="BF6:BN6" si="7">IF(BF7="",NA(),BF7)</f>
        <v>606.14</v>
      </c>
      <c r="BG6" s="35">
        <f t="shared" si="7"/>
        <v>569.72</v>
      </c>
      <c r="BH6" s="35">
        <f t="shared" si="7"/>
        <v>514.1</v>
      </c>
      <c r="BI6" s="35">
        <f t="shared" si="7"/>
        <v>578.74</v>
      </c>
      <c r="BJ6" s="35">
        <f t="shared" si="7"/>
        <v>498.27</v>
      </c>
      <c r="BK6" s="35">
        <f t="shared" si="7"/>
        <v>442.54</v>
      </c>
      <c r="BL6" s="35">
        <f t="shared" si="7"/>
        <v>431</v>
      </c>
      <c r="BM6" s="35">
        <f t="shared" si="7"/>
        <v>422.5</v>
      </c>
      <c r="BN6" s="35">
        <f t="shared" si="7"/>
        <v>542.29999999999995</v>
      </c>
      <c r="BO6" s="34" t="str">
        <f>IF(BO7="","",IF(BO7="-","【-】","【"&amp;SUBSTITUTE(TEXT(BO7,"#,##0.00"),"-","△")&amp;"】"))</f>
        <v>【274.27】</v>
      </c>
      <c r="BP6" s="35">
        <f>IF(BP7="",NA(),BP7)</f>
        <v>93.32</v>
      </c>
      <c r="BQ6" s="35">
        <f t="shared" ref="BQ6:BY6" si="8">IF(BQ7="",NA(),BQ7)</f>
        <v>102.85</v>
      </c>
      <c r="BR6" s="35">
        <f t="shared" si="8"/>
        <v>115.92</v>
      </c>
      <c r="BS6" s="35">
        <f t="shared" si="8"/>
        <v>676.62</v>
      </c>
      <c r="BT6" s="35">
        <f t="shared" si="8"/>
        <v>122</v>
      </c>
      <c r="BU6" s="35">
        <f t="shared" si="8"/>
        <v>90.64</v>
      </c>
      <c r="BV6" s="35">
        <f t="shared" si="8"/>
        <v>98.6</v>
      </c>
      <c r="BW6" s="35">
        <f t="shared" si="8"/>
        <v>100.82</v>
      </c>
      <c r="BX6" s="35">
        <f t="shared" si="8"/>
        <v>101.64</v>
      </c>
      <c r="BY6" s="35">
        <f t="shared" si="8"/>
        <v>87.51</v>
      </c>
      <c r="BZ6" s="34" t="str">
        <f>IF(BZ7="","",IF(BZ7="-","【-】","【"&amp;SUBSTITUTE(TEXT(BZ7,"#,##0.00"),"-","△")&amp;"】"))</f>
        <v>【104.36】</v>
      </c>
      <c r="CA6" s="35">
        <f>IF(CA7="",NA(),CA7)</f>
        <v>211.25</v>
      </c>
      <c r="CB6" s="35">
        <f t="shared" ref="CB6:CJ6" si="9">IF(CB7="",NA(),CB7)</f>
        <v>195.9</v>
      </c>
      <c r="CC6" s="35">
        <f t="shared" si="9"/>
        <v>174.85</v>
      </c>
      <c r="CD6" s="35">
        <f t="shared" si="9"/>
        <v>30.32</v>
      </c>
      <c r="CE6" s="35">
        <f t="shared" si="9"/>
        <v>169.95</v>
      </c>
      <c r="CF6" s="35">
        <f t="shared" si="9"/>
        <v>213.52</v>
      </c>
      <c r="CG6" s="35">
        <f t="shared" si="9"/>
        <v>181.67</v>
      </c>
      <c r="CH6" s="35">
        <f t="shared" si="9"/>
        <v>179.55</v>
      </c>
      <c r="CI6" s="35">
        <f t="shared" si="9"/>
        <v>179.16</v>
      </c>
      <c r="CJ6" s="35">
        <f t="shared" si="9"/>
        <v>218.42</v>
      </c>
      <c r="CK6" s="34" t="str">
        <f>IF(CK7="","",IF(CK7="-","【-】","【"&amp;SUBSTITUTE(TEXT(CK7,"#,##0.00"),"-","△")&amp;"】"))</f>
        <v>【165.71】</v>
      </c>
      <c r="CL6" s="35">
        <f>IF(CL7="",NA(),CL7)</f>
        <v>44.56</v>
      </c>
      <c r="CM6" s="35">
        <f t="shared" ref="CM6:CU6" si="10">IF(CM7="",NA(),CM7)</f>
        <v>47.78</v>
      </c>
      <c r="CN6" s="35">
        <f t="shared" si="10"/>
        <v>62.92</v>
      </c>
      <c r="CO6" s="35">
        <f t="shared" si="10"/>
        <v>66.94</v>
      </c>
      <c r="CP6" s="35">
        <f t="shared" si="10"/>
        <v>72.36</v>
      </c>
      <c r="CQ6" s="35">
        <f t="shared" si="10"/>
        <v>49.77</v>
      </c>
      <c r="CR6" s="35">
        <f t="shared" si="10"/>
        <v>53.61</v>
      </c>
      <c r="CS6" s="35">
        <f t="shared" si="10"/>
        <v>53.52</v>
      </c>
      <c r="CT6" s="35">
        <f t="shared" si="10"/>
        <v>54.24</v>
      </c>
      <c r="CU6" s="35">
        <f t="shared" si="10"/>
        <v>50.24</v>
      </c>
      <c r="CV6" s="34" t="str">
        <f>IF(CV7="","",IF(CV7="-","【-】","【"&amp;SUBSTITUTE(TEXT(CV7,"#,##0.00"),"-","△")&amp;"】"))</f>
        <v>【60.41】</v>
      </c>
      <c r="CW6" s="35">
        <f>IF(CW7="",NA(),CW7)</f>
        <v>78.53</v>
      </c>
      <c r="CX6" s="35">
        <f t="shared" ref="CX6:DF6" si="11">IF(CX7="",NA(),CX7)</f>
        <v>79.48</v>
      </c>
      <c r="CY6" s="35">
        <f t="shared" si="11"/>
        <v>76.180000000000007</v>
      </c>
      <c r="CZ6" s="35">
        <f t="shared" si="11"/>
        <v>80.56</v>
      </c>
      <c r="DA6" s="35">
        <f t="shared" si="11"/>
        <v>80.42</v>
      </c>
      <c r="DB6" s="35">
        <f t="shared" si="11"/>
        <v>79.98</v>
      </c>
      <c r="DC6" s="35">
        <f t="shared" si="11"/>
        <v>81.31</v>
      </c>
      <c r="DD6" s="35">
        <f t="shared" si="11"/>
        <v>81.459999999999994</v>
      </c>
      <c r="DE6" s="35">
        <f t="shared" si="11"/>
        <v>81.680000000000007</v>
      </c>
      <c r="DF6" s="35">
        <f t="shared" si="11"/>
        <v>78.650000000000006</v>
      </c>
      <c r="DG6" s="34" t="str">
        <f>IF(DG7="","",IF(DG7="-","【-】","【"&amp;SUBSTITUTE(TEXT(DG7,"#,##0.00"),"-","△")&amp;"】"))</f>
        <v>【89.93】</v>
      </c>
      <c r="DH6" s="35">
        <f>IF(DH7="",NA(),DH7)</f>
        <v>36.58</v>
      </c>
      <c r="DI6" s="35">
        <f t="shared" ref="DI6:DQ6" si="12">IF(DI7="",NA(),DI7)</f>
        <v>37.64</v>
      </c>
      <c r="DJ6" s="35">
        <f t="shared" si="12"/>
        <v>37.82</v>
      </c>
      <c r="DK6" s="35">
        <f t="shared" si="12"/>
        <v>31.93</v>
      </c>
      <c r="DL6" s="35">
        <f t="shared" si="12"/>
        <v>26.72</v>
      </c>
      <c r="DM6" s="35">
        <f t="shared" si="12"/>
        <v>36.43</v>
      </c>
      <c r="DN6" s="35">
        <f t="shared" si="12"/>
        <v>46.67</v>
      </c>
      <c r="DO6" s="35">
        <f t="shared" si="12"/>
        <v>47.7</v>
      </c>
      <c r="DP6" s="35">
        <f t="shared" si="12"/>
        <v>48.14</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10.029999999999999</v>
      </c>
      <c r="DZ6" s="35">
        <f t="shared" si="13"/>
        <v>7.26</v>
      </c>
      <c r="EA6" s="35">
        <f t="shared" si="13"/>
        <v>11.13</v>
      </c>
      <c r="EB6" s="35">
        <f t="shared" si="13"/>
        <v>13.58</v>
      </c>
      <c r="EC6" s="34" t="str">
        <f>IF(EC7="","",IF(EC7="-","【-】","【"&amp;SUBSTITUTE(TEXT(EC7,"#,##0.00"),"-","△")&amp;"】"))</f>
        <v>【15.89】</v>
      </c>
      <c r="ED6" s="35">
        <f>IF(ED7="",NA(),ED7)</f>
        <v>2.19</v>
      </c>
      <c r="EE6" s="35">
        <f t="shared" ref="EE6:EM6" si="14">IF(EE7="",NA(),EE7)</f>
        <v>1.73</v>
      </c>
      <c r="EF6" s="35">
        <f t="shared" si="14"/>
        <v>0.52</v>
      </c>
      <c r="EG6" s="35">
        <f t="shared" si="14"/>
        <v>7.04</v>
      </c>
      <c r="EH6" s="35">
        <f t="shared" si="14"/>
        <v>0.37</v>
      </c>
      <c r="EI6" s="35">
        <f t="shared" si="14"/>
        <v>0.64</v>
      </c>
      <c r="EJ6" s="35">
        <f t="shared" si="14"/>
        <v>0.68</v>
      </c>
      <c r="EK6" s="35">
        <f t="shared" si="14"/>
        <v>1.65</v>
      </c>
      <c r="EL6" s="35">
        <f t="shared" si="14"/>
        <v>0.47</v>
      </c>
      <c r="EM6" s="35">
        <f t="shared" si="14"/>
        <v>0.44</v>
      </c>
      <c r="EN6" s="34" t="str">
        <f>IF(EN7="","",IF(EN7="-","【-】","【"&amp;SUBSTITUTE(TEXT(EN7,"#,##0.00"),"-","△")&amp;"】"))</f>
        <v>【0.69】</v>
      </c>
    </row>
    <row r="7" spans="1:144" s="36" customFormat="1" x14ac:dyDescent="0.15">
      <c r="A7" s="28"/>
      <c r="B7" s="37">
        <v>2017</v>
      </c>
      <c r="C7" s="37">
        <v>34614</v>
      </c>
      <c r="D7" s="37">
        <v>46</v>
      </c>
      <c r="E7" s="37">
        <v>1</v>
      </c>
      <c r="F7" s="37">
        <v>0</v>
      </c>
      <c r="G7" s="37">
        <v>1</v>
      </c>
      <c r="H7" s="37" t="s">
        <v>105</v>
      </c>
      <c r="I7" s="37" t="s">
        <v>106</v>
      </c>
      <c r="J7" s="37" t="s">
        <v>107</v>
      </c>
      <c r="K7" s="37" t="s">
        <v>108</v>
      </c>
      <c r="L7" s="37" t="s">
        <v>109</v>
      </c>
      <c r="M7" s="37" t="s">
        <v>110</v>
      </c>
      <c r="N7" s="38" t="s">
        <v>111</v>
      </c>
      <c r="O7" s="38">
        <v>57.5</v>
      </c>
      <c r="P7" s="38">
        <v>77.849999999999994</v>
      </c>
      <c r="Q7" s="38">
        <v>3412</v>
      </c>
      <c r="R7" s="38">
        <v>12055</v>
      </c>
      <c r="S7" s="38">
        <v>200.42</v>
      </c>
      <c r="T7" s="38">
        <v>60.15</v>
      </c>
      <c r="U7" s="38">
        <v>9348</v>
      </c>
      <c r="V7" s="38">
        <v>17.2</v>
      </c>
      <c r="W7" s="38">
        <v>543.49</v>
      </c>
      <c r="X7" s="38">
        <v>115.72</v>
      </c>
      <c r="Y7" s="38">
        <v>106.83</v>
      </c>
      <c r="Z7" s="38">
        <v>129.69999999999999</v>
      </c>
      <c r="AA7" s="38">
        <v>227.79</v>
      </c>
      <c r="AB7" s="38">
        <v>129.59</v>
      </c>
      <c r="AC7" s="38">
        <v>105.53</v>
      </c>
      <c r="AD7" s="38">
        <v>109.49</v>
      </c>
      <c r="AE7" s="38">
        <v>111.06</v>
      </c>
      <c r="AF7" s="38">
        <v>111.34</v>
      </c>
      <c r="AG7" s="38">
        <v>104.47</v>
      </c>
      <c r="AH7" s="38">
        <v>113.39</v>
      </c>
      <c r="AI7" s="38">
        <v>0</v>
      </c>
      <c r="AJ7" s="38">
        <v>0</v>
      </c>
      <c r="AK7" s="38">
        <v>0</v>
      </c>
      <c r="AL7" s="38">
        <v>121.34</v>
      </c>
      <c r="AM7" s="38">
        <v>84.75</v>
      </c>
      <c r="AN7" s="38">
        <v>28.31</v>
      </c>
      <c r="AO7" s="38">
        <v>9.49</v>
      </c>
      <c r="AP7" s="38">
        <v>9.35</v>
      </c>
      <c r="AQ7" s="38">
        <v>10.130000000000001</v>
      </c>
      <c r="AR7" s="38">
        <v>16.399999999999999</v>
      </c>
      <c r="AS7" s="38">
        <v>0.85</v>
      </c>
      <c r="AT7" s="38">
        <v>338.74</v>
      </c>
      <c r="AU7" s="38">
        <v>176.24</v>
      </c>
      <c r="AV7" s="38">
        <v>137.38</v>
      </c>
      <c r="AW7" s="38">
        <v>141.29</v>
      </c>
      <c r="AX7" s="38">
        <v>133.32</v>
      </c>
      <c r="AY7" s="38">
        <v>1164.51</v>
      </c>
      <c r="AZ7" s="38">
        <v>406.37</v>
      </c>
      <c r="BA7" s="38">
        <v>398.29</v>
      </c>
      <c r="BB7" s="38">
        <v>388.67</v>
      </c>
      <c r="BC7" s="38">
        <v>293.23</v>
      </c>
      <c r="BD7" s="38">
        <v>264.33999999999997</v>
      </c>
      <c r="BE7" s="38">
        <v>715.88</v>
      </c>
      <c r="BF7" s="38">
        <v>606.14</v>
      </c>
      <c r="BG7" s="38">
        <v>569.72</v>
      </c>
      <c r="BH7" s="38">
        <v>514.1</v>
      </c>
      <c r="BI7" s="38">
        <v>578.74</v>
      </c>
      <c r="BJ7" s="38">
        <v>498.27</v>
      </c>
      <c r="BK7" s="38">
        <v>442.54</v>
      </c>
      <c r="BL7" s="38">
        <v>431</v>
      </c>
      <c r="BM7" s="38">
        <v>422.5</v>
      </c>
      <c r="BN7" s="38">
        <v>542.29999999999995</v>
      </c>
      <c r="BO7" s="38">
        <v>274.27</v>
      </c>
      <c r="BP7" s="38">
        <v>93.32</v>
      </c>
      <c r="BQ7" s="38">
        <v>102.85</v>
      </c>
      <c r="BR7" s="38">
        <v>115.92</v>
      </c>
      <c r="BS7" s="38">
        <v>676.62</v>
      </c>
      <c r="BT7" s="38">
        <v>122</v>
      </c>
      <c r="BU7" s="38">
        <v>90.64</v>
      </c>
      <c r="BV7" s="38">
        <v>98.6</v>
      </c>
      <c r="BW7" s="38">
        <v>100.82</v>
      </c>
      <c r="BX7" s="38">
        <v>101.64</v>
      </c>
      <c r="BY7" s="38">
        <v>87.51</v>
      </c>
      <c r="BZ7" s="38">
        <v>104.36</v>
      </c>
      <c r="CA7" s="38">
        <v>211.25</v>
      </c>
      <c r="CB7" s="38">
        <v>195.9</v>
      </c>
      <c r="CC7" s="38">
        <v>174.85</v>
      </c>
      <c r="CD7" s="38">
        <v>30.32</v>
      </c>
      <c r="CE7" s="38">
        <v>169.95</v>
      </c>
      <c r="CF7" s="38">
        <v>213.52</v>
      </c>
      <c r="CG7" s="38">
        <v>181.67</v>
      </c>
      <c r="CH7" s="38">
        <v>179.55</v>
      </c>
      <c r="CI7" s="38">
        <v>179.16</v>
      </c>
      <c r="CJ7" s="38">
        <v>218.42</v>
      </c>
      <c r="CK7" s="38">
        <v>165.71</v>
      </c>
      <c r="CL7" s="38">
        <v>44.56</v>
      </c>
      <c r="CM7" s="38">
        <v>47.78</v>
      </c>
      <c r="CN7" s="38">
        <v>62.92</v>
      </c>
      <c r="CO7" s="38">
        <v>66.94</v>
      </c>
      <c r="CP7" s="38">
        <v>72.36</v>
      </c>
      <c r="CQ7" s="38">
        <v>49.77</v>
      </c>
      <c r="CR7" s="38">
        <v>53.61</v>
      </c>
      <c r="CS7" s="38">
        <v>53.52</v>
      </c>
      <c r="CT7" s="38">
        <v>54.24</v>
      </c>
      <c r="CU7" s="38">
        <v>50.24</v>
      </c>
      <c r="CV7" s="38">
        <v>60.41</v>
      </c>
      <c r="CW7" s="38">
        <v>78.53</v>
      </c>
      <c r="CX7" s="38">
        <v>79.48</v>
      </c>
      <c r="CY7" s="38">
        <v>76.180000000000007</v>
      </c>
      <c r="CZ7" s="38">
        <v>80.56</v>
      </c>
      <c r="DA7" s="38">
        <v>80.42</v>
      </c>
      <c r="DB7" s="38">
        <v>79.98</v>
      </c>
      <c r="DC7" s="38">
        <v>81.31</v>
      </c>
      <c r="DD7" s="38">
        <v>81.459999999999994</v>
      </c>
      <c r="DE7" s="38">
        <v>81.680000000000007</v>
      </c>
      <c r="DF7" s="38">
        <v>78.650000000000006</v>
      </c>
      <c r="DG7" s="38">
        <v>89.93</v>
      </c>
      <c r="DH7" s="38">
        <v>36.58</v>
      </c>
      <c r="DI7" s="38">
        <v>37.64</v>
      </c>
      <c r="DJ7" s="38">
        <v>37.82</v>
      </c>
      <c r="DK7" s="38">
        <v>31.93</v>
      </c>
      <c r="DL7" s="38">
        <v>26.72</v>
      </c>
      <c r="DM7" s="38">
        <v>36.43</v>
      </c>
      <c r="DN7" s="38">
        <v>46.67</v>
      </c>
      <c r="DO7" s="38">
        <v>47.7</v>
      </c>
      <c r="DP7" s="38">
        <v>48.14</v>
      </c>
      <c r="DQ7" s="38">
        <v>45.14</v>
      </c>
      <c r="DR7" s="38">
        <v>48.12</v>
      </c>
      <c r="DS7" s="38">
        <v>0</v>
      </c>
      <c r="DT7" s="38">
        <v>0</v>
      </c>
      <c r="DU7" s="38">
        <v>0</v>
      </c>
      <c r="DV7" s="38">
        <v>0</v>
      </c>
      <c r="DW7" s="38">
        <v>0</v>
      </c>
      <c r="DX7" s="38">
        <v>8.7200000000000006</v>
      </c>
      <c r="DY7" s="38">
        <v>10.029999999999999</v>
      </c>
      <c r="DZ7" s="38">
        <v>7.26</v>
      </c>
      <c r="EA7" s="38">
        <v>11.13</v>
      </c>
      <c r="EB7" s="38">
        <v>13.58</v>
      </c>
      <c r="EC7" s="38">
        <v>15.89</v>
      </c>
      <c r="ED7" s="38">
        <v>2.19</v>
      </c>
      <c r="EE7" s="38">
        <v>1.73</v>
      </c>
      <c r="EF7" s="38">
        <v>0.52</v>
      </c>
      <c r="EG7" s="38">
        <v>7.04</v>
      </c>
      <c r="EH7" s="38">
        <v>0.37</v>
      </c>
      <c r="EI7" s="38">
        <v>0.64</v>
      </c>
      <c r="EJ7" s="38">
        <v>0.68</v>
      </c>
      <c r="EK7" s="38">
        <v>1.65</v>
      </c>
      <c r="EL7" s="38">
        <v>0.47</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2019-01-22T01:25:10Z</cp:lastPrinted>
  <dcterms:created xsi:type="dcterms:W3CDTF">2018-12-03T08:26:04Z</dcterms:created>
  <dcterms:modified xsi:type="dcterms:W3CDTF">2019-01-31T01:33:54Z</dcterms:modified>
  <cp:category/>
</cp:coreProperties>
</file>