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29" firstSheet="6"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8" l="1"/>
  <c r="F58" i="8" l="1"/>
  <c r="AA28" i="12" l="1"/>
  <c r="AA7"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AM34" i="10"/>
  <c r="BE34" i="10"/>
  <c r="BE35" i="10" s="1"/>
  <c r="BW35" i="10"/>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CO34" i="10"/>
  <c r="CO35" i="10" s="1"/>
</calcChain>
</file>

<file path=xl/sharedStrings.xml><?xml version="1.0" encoding="utf-8"?>
<sst xmlns="http://schemas.openxmlformats.org/spreadsheetml/2006/main" count="1082" uniqueCount="575">
  <si>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</si>
  <si>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</si>
  <si>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</si>
  <si>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</si>
  <si>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</si>
  <si>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</si>
  <si>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</si>
  <si>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</si>
  <si>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</si>
  <si>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</si>
  <si>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</si>
  <si>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</si>
  <si>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</si>
  <si>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</si>
  <si>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</si>
  <si>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</si>
  <si>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</si>
  <si>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</si>
  <si>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</si>
  <si>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</si>
  <si>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</si>
  <si>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</si>
  <si>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</si>
  <si>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</si>
  <si>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</si>
  <si>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</si>
  <si>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</si>
  <si>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</si>
  <si>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</si>
  <si>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</si>
  <si>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</si>
  <si>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</si>
  <si>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</si>
  <si>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</si>
  <si>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</si>
  <si>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</si>
  <si>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</si>
  <si>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</si>
  <si>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</si>
  <si>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</si>
  <si>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</si>
  <si>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</si>
  <si>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</si>
  <si>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</si>
  <si>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</si>
  <si>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</si>
  <si>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</si>
  <si>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</si>
  <si>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</si>
  <si>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</si>
  <si>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</si>
  <si>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</si>
  <si>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</si>
  <si>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</si>
  <si>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</si>
  <si>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</si>
  <si>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</si>
  <si>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</si>
  <si>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</si>
  <si>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</si>
  <si>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</si>
  <si>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</si>
  <si>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</si>
  <si>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</si>
  <si>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</si>
  <si>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</si>
  <si>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</si>
  <si>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</si>
  <si>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</si>
  <si>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</si>
  <si>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</si>
  <si>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</si>
  <si>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</si>
  <si>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</si>
  <si>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</si>
  <si>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</si>
  <si>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</si>
  <si>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</si>
  <si>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</si>
  <si>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</si>
  <si>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</si>
  <si>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</si>
  <si>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</si>
  <si>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</si>
  <si>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</si>
  <si>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</si>
  <si>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</si>
  <si>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</si>
  <si>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</si>
  <si>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</si>
  <si>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</si>
  <si>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</si>
  <si>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</si>
  <si>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</si>
  <si>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</si>
  <si>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</si>
  <si>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</si>
  <si>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</si>
  <si>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</si>
  <si>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</si>
  <si>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</si>
  <si>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</si>
  <si>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</si>
  <si>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</si>
  <si>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</si>
  <si>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</si>
  <si>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</si>
  <si>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</si>
  <si>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</si>
  <si>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</si>
  <si>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</si>
  <si>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</si>
  <si>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</si>
  <si>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</si>
  <si>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</si>
  <si>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</si>
  <si>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</si>
  <si>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</si>
  <si>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</si>
  <si>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</si>
  <si>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</si>
  <si>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</si>
  <si>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</si>
  <si>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</si>
  <si>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</si>
  <si>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</si>
  <si>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</si>
  <si>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</si>
  <si>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</si>
  <si>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</si>
  <si>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</si>
  <si>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</si>
  <si>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</si>
  <si>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</si>
  <si>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</si>
  <si>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</si>
  <si>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</si>
  <si>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</si>
  <si>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</si>
  <si>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</si>
  <si>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</si>
  <si>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</si>
  <si>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</si>
  <si>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</si>
  <si>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</si>
  <si>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</si>
  <si>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</si>
  <si>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</si>
  <si>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</si>
  <si>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</si>
  <si>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</si>
  <si>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</si>
  <si>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</si>
  <si>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</si>
  <si>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</si>
  <si>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</si>
  <si>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</si>
  <si>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</si>
  <si>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</si>
  <si>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</si>
  <si>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</si>
  <si>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</si>
  <si>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</si>
  <si>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</si>
  <si>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</si>
  <si>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</si>
  <si>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</si>
  <si>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</si>
  <si>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</si>
  <si>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</si>
  <si>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</si>
  <si>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</si>
  <si>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</si>
  <si>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</si>
  <si>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</si>
  <si>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</si>
  <si>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</si>
  <si>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</si>
  <si>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</si>
  <si>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</si>
  <si>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</si>
  <si>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</si>
  <si>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</si>
  <si>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</si>
  <si>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</si>
  <si>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</si>
  <si>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</si>
  <si>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</si>
  <si>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</si>
  <si>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</si>
  <si>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</si>
  <si>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</si>
  <si>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</si>
  <si>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</si>
  <si>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</si>
  <si>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</si>
  <si>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</si>
  <si>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</si>
  <si>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</si>
  <si>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</si>
  <si>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</si>
  <si>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</si>
  <si>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</si>
  <si>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</si>
  <si>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</si>
  <si>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</si>
  <si>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</si>
  <si>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</si>
  <si>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</si>
  <si>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</si>
  <si>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</si>
  <si>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岩手県大槌町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</si>
  <si>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</si>
  <si>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</si>
  <si>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</si>
  <si>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</si>
  <si>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</si>
  <si>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</si>
  <si>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</si>
  <si>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</si>
  <si>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</si>
  <si>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</si>
  <si>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</si>
  <si>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</si>
  <si>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</si>
  <si>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</si>
  <si>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</si>
  <si>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</si>
  <si>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</si>
  <si>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</si>
  <si>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</si>
  <si>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</si>
  <si>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</si>
  <si>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</si>
  <si>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</si>
  <si>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</si>
  <si>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</si>
  <si>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</si>
  <si>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</si>
  <si>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</si>
  <si>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</si>
  <si>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</si>
  <si>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</si>
  <si>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</si>
  <si>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</si>
  <si>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</si>
  <si>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</si>
  <si>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</si>
  <si>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</si>
  <si>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</si>
  <si>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</si>
  <si>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</si>
  <si>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</si>
  <si>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</si>
  <si>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</si>
  <si>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</si>
  <si>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</si>
  <si>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</si>
  <si>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</si>
  <si>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</si>
  <si>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</si>
  <si>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</si>
  <si>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</si>
  <si>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</si>
  <si>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</si>
  <si>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</si>
  <si>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</si>
  <si>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</si>
  <si>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</si>
  <si>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</si>
  <si>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</si>
  <si>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</si>
  <si>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</si>
  <si>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</si>
  <si>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</si>
  <si>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</si>
  <si>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</si>
  <si>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</si>
  <si>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</si>
  <si>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</si>
  <si>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</si>
  <si>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</si>
  <si>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</si>
  <si>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</si>
  <si>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</si>
  <si>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</si>
  <si>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</si>
  <si>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</si>
  <si>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</si>
  <si>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</si>
  <si>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</si>
  <si>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</si>
  <si>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</si>
  <si>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</si>
  <si>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</si>
  <si>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</si>
  <si>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</si>
  <si>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</si>
  <si>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</si>
  <si>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</si>
  <si>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</si>
  <si>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</si>
  <si>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</si>
  <si>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</si>
  <si>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</si>
  <si>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</si>
  <si>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</si>
  <si>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</si>
  <si>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</si>
  <si>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</si>
  <si>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</si>
  <si>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</si>
  <si>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</si>
  <si>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</si>
  <si>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</si>
  <si>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</si>
  <si>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</si>
  <si>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</si>
  <si>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</si>
  <si>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</si>
  <si>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</si>
  <si>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</si>
  <si>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</si>
  <si>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</si>
  <si>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</si>
  <si>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</si>
  <si>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</si>
  <si>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</si>
  <si>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</si>
  <si>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</si>
  <si>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</si>
  <si>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</si>
  <si>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</si>
  <si>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</si>
  <si>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</si>
  <si>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</si>
  <si>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</si>
  <si>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</si>
  <si>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</si>
  <si>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</si>
  <si>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</si>
  <si>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</si>
  <si>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</si>
  <si>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</si>
  <si>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</si>
  <si>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</si>
  <si>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</si>
  <si>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</si>
  <si>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</si>
  <si>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</si>
  <si>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</si>
  <si>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</si>
  <si>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</si>
  <si>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</si>
  <si>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</si>
  <si>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</si>
  <si>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</si>
  <si>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</si>
  <si>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</si>
  <si>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</si>
  <si>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</si>
  <si>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岩手県大槌町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</si>
  <si>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</si>
  <si>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</si>
  <si>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</si>
  <si>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</si>
  <si>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</si>
  <si>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</si>
  <si>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</si>
  <si>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</si>
  <si>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</si>
  <si>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</si>
  <si>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</si>
  <si>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</si>
  <si>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</si>
  <si>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</si>
  <si>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</si>
  <si>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</si>
  <si>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</si>
  <si>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</si>
  <si>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</si>
  <si>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</si>
  <si>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</si>
  <si>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</si>
  <si>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</si>
  <si>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</si>
  <si>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</si>
  <si>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</si>
  <si>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</si>
  <si>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</si>
  <si>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</si>
  <si>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</si>
  <si>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</si>
  <si>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</si>
  <si>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</si>
  <si>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</si>
  <si>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</si>
  <si>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</si>
  <si>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</si>
  <si>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</si>
  <si>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下水道事業特別会計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</si>
  <si>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</si>
  <si>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</si>
  <si>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</si>
  <si>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</si>
  <si>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</si>
  <si>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</si>
  <si>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</si>
  <si>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</si>
  <si>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</si>
  <si>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</si>
  <si>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</si>
  <si>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</si>
  <si>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</si>
  <si>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</si>
  <si>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</si>
  <si>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</si>
  <si>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</si>
  <si>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</si>
  <si>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</si>
  <si>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</si>
  <si>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</si>
  <si>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</si>
  <si>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</si>
  <si>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</si>
  <si>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</si>
  <si>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</si>
  <si>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</si>
  <si>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</si>
  <si>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</si>
  <si>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</si>
  <si>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</si>
  <si>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</si>
  <si>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</si>
  <si>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</si>
  <si>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</si>
  <si>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</si>
  <si>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</si>
  <si>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</si>
  <si>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</si>
  <si>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</si>
  <si>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</si>
  <si>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</si>
  <si>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</si>
  <si>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</si>
  <si>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</si>
  <si>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</si>
  <si>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</si>
  <si>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</si>
  <si>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</si>
  <si>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</si>
  <si>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</si>
  <si>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</si>
  <si>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</si>
  <si>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</si>
  <si>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</si>
  <si>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</si>
  <si>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</si>
  <si>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</si>
  <si>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</si>
  <si>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</si>
  <si>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</si>
  <si>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</si>
  <si>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</si>
  <si>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</si>
  <si>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</si>
  <si>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</si>
  <si>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</si>
  <si>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</si>
  <si>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</si>
  <si>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</si>
  <si>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</si>
  <si>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</si>
  <si>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</si>
  <si>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</si>
  <si>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</si>
  <si>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</si>
  <si>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</si>
  <si>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</si>
  <si>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</si>
  <si>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</si>
  <si>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</si>
  <si>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</si>
  <si>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</si>
  <si>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</si>
  <si>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</si>
  <si>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</si>
  <si>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</si>
  <si>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</si>
  <si>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</si>
  <si>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</si>
  <si>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</si>
  <si>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</si>
  <si>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</si>
  <si>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</si>
  <si>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</si>
  <si>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</si>
  <si>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</si>
  <si>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</si>
  <si>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</si>
  <si>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</si>
  <si>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</si>
  <si>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</si>
  <si>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</si>
  <si>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</si>
  <si>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</si>
  <si>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</si>
  <si>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</si>
  <si>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</si>
  <si>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</si>
  <si>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</si>
  <si>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</si>
  <si>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</si>
  <si>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</si>
  <si>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</si>
  <si>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</si>
  <si>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</si>
  <si>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</si>
  <si>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</si>
  <si>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</si>
  <si>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</si>
  <si>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</si>
  <si>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</si>
  <si>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</si>
  <si>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</si>
  <si>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</si>
  <si>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</si>
  <si>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</si>
  <si>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</si>
  <si>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</si>
  <si>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</si>
  <si>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</si>
  <si>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</si>
  <si>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</si>
  <si>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</si>
  <si>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</si>
  <si>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</si>
  <si>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</si>
  <si>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</si>
  <si>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</si>
  <si>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</si>
  <si>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</si>
  <si>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</si>
  <si>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</si>
  <si>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</si>
  <si>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</si>
  <si>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</si>
  <si>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</si>
  <si>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62.58</t>
  </si>
  <si>
    <t>▲ 7.61</t>
  </si>
  <si>
    <t>一般会計</t>
  </si>
  <si>
    <t>水道事業</t>
  </si>
  <si>
    <t>国民健康保険特別会計</t>
  </si>
  <si>
    <t>介護保険特別会計</t>
  </si>
  <si>
    <t>下水道事業特別会計</t>
  </si>
  <si>
    <t>漁業集落排水処理事業特別会計</t>
  </si>
  <si>
    <t>後期高齢者医療特別会計</t>
  </si>
  <si>
    <t>その他会計（赤字）</t>
  </si>
  <si>
    <t>その他会計（黒字）</t>
  </si>
  <si>
    <t>大槌町土地開発公社</t>
    <rPh sb="0" eb="3">
      <t>オオツチチョウ</t>
    </rPh>
    <rPh sb="3" eb="5">
      <t>トチ</t>
    </rPh>
    <rPh sb="5" eb="7">
      <t>カイハツ</t>
    </rPh>
    <rPh sb="7" eb="9">
      <t>コウシャ</t>
    </rPh>
    <phoneticPr fontId="2"/>
  </si>
  <si>
    <t>復興まちづくり大槌株式会社</t>
    <rPh sb="0" eb="2">
      <t>フッコウ</t>
    </rPh>
    <rPh sb="7" eb="9">
      <t>オオツチ</t>
    </rPh>
    <rPh sb="9" eb="13">
      <t>カブシキガイシャ</t>
    </rPh>
    <phoneticPr fontId="2"/>
  </si>
  <si>
    <t>釜石大槌地区行政事務組合</t>
    <rPh sb="0" eb="2">
      <t>カマイシ</t>
    </rPh>
    <rPh sb="2" eb="4">
      <t>オオツチ</t>
    </rPh>
    <rPh sb="4" eb="6">
      <t>チク</t>
    </rPh>
    <rPh sb="6" eb="8">
      <t>ギョウセイ</t>
    </rPh>
    <rPh sb="8" eb="10">
      <t>ジム</t>
    </rPh>
    <rPh sb="10" eb="12">
      <t>クミアイ</t>
    </rPh>
    <phoneticPr fontId="11"/>
  </si>
  <si>
    <t>岩手県沿岸南部広域環境組合</t>
    <rPh sb="0" eb="3">
      <t>イワテケン</t>
    </rPh>
    <rPh sb="3" eb="5">
      <t>エンガン</t>
    </rPh>
    <rPh sb="5" eb="7">
      <t>ナンブ</t>
    </rPh>
    <rPh sb="7" eb="9">
      <t>コウイキ</t>
    </rPh>
    <rPh sb="9" eb="11">
      <t>カンキョウ</t>
    </rPh>
    <rPh sb="11" eb="13">
      <t>クミアイ</t>
    </rPh>
    <phoneticPr fontId="11"/>
  </si>
  <si>
    <t>-</t>
    <phoneticPr fontId="2"/>
  </si>
  <si>
    <t>岩手県市町村総合事務組合</t>
    <rPh sb="0" eb="3">
      <t>イワテケン</t>
    </rPh>
    <rPh sb="3" eb="6">
      <t>シチョウソン</t>
    </rPh>
    <rPh sb="6" eb="8">
      <t>ソウゴウ</t>
    </rPh>
    <rPh sb="8" eb="10">
      <t>ジム</t>
    </rPh>
    <rPh sb="10" eb="12">
      <t>クミアイ</t>
    </rPh>
    <phoneticPr fontId="11"/>
  </si>
  <si>
    <t>岩手県沿岸知的障害児施設組合</t>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</si>
  <si>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11"/>
  </si>
  <si>
    <t>-</t>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</si>
  <si>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</si>
  <si>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</si>
  <si>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</si>
  <si>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ふるさとづくり基金</t>
    <rPh sb="7" eb="9">
      <t>キキン</t>
    </rPh>
    <phoneticPr fontId="2"/>
  </si>
  <si>
    <t>大槌町町営住宅基金</t>
    <rPh sb="0" eb="3">
      <t>オオツチチョウ</t>
    </rPh>
    <rPh sb="3" eb="5">
      <t>チョウエイ</t>
    </rPh>
    <rPh sb="5" eb="7">
      <t>ジュウタク</t>
    </rPh>
    <rPh sb="7" eb="9">
      <t>キキン</t>
    </rPh>
    <phoneticPr fontId="2"/>
  </si>
  <si>
    <t>大槌町斎場整備建設基金</t>
    <rPh sb="0" eb="3">
      <t>オオツチチョウ</t>
    </rPh>
    <rPh sb="3" eb="5">
      <t>サイジョウ</t>
    </rPh>
    <rPh sb="5" eb="7">
      <t>セイビ</t>
    </rPh>
    <rPh sb="7" eb="9">
      <t>ケンセツ</t>
    </rPh>
    <rPh sb="9" eb="11">
      <t>キキン</t>
    </rPh>
    <phoneticPr fontId="2"/>
  </si>
  <si>
    <t>災害の記憶を風化させない基金</t>
    <rPh sb="0" eb="2">
      <t>サイガイ</t>
    </rPh>
    <rPh sb="3" eb="5">
      <t>キオク</t>
    </rPh>
    <rPh sb="6" eb="8">
      <t>フウカ</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</si>
</sst>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C247-4AA3-84CB-BC2C0D745C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1388226</c:v>
                </c:pt>
                <c:pt idx="1">
                  <c:v>1232826</c:v>
                </c:pt>
                <c:pt idx="2">
                  <c:v>1515902</c:v>
                </c:pt>
                <c:pt idx="3">
                  <c:v>1955705</c:v>
                </c:pt>
                <c:pt idx="4">
                  <c:v>2369281</c:v>
                </c:pt>
              </c:numCache>
            </c:numRef>
          </c:val>
          <c:smooth val="0"/>
          <c:extLst xmlns:c16r2="http://schemas.microsoft.com/office/drawing/2015/06/chart">
            <c:ext xmlns:c16="http://schemas.microsoft.com/office/drawing/2014/chart" uri="{C3380CC4-5D6E-409C-BE32-E72D297353CC}">
              <c16:uniqueId val="{00000001-C247-4AA3-84CB-BC2C0D745C2B}"/>
            </c:ext>
          </c:extLst>
        </c:ser>
        <c:dLbls>
          <c:showLegendKey val="0"/>
          <c:showVal val="0"/>
          <c:showCatName val="0"/>
          <c:showSerName val="0"/>
          <c:showPercent val="0"/>
          <c:showBubbleSize val="0"/>
        </c:dLbls>
        <c:marker val="1"/>
        <c:smooth val="0"/>
        <c:axId val="136796032"/>
        <c:axId val="136814592"/>
      </c:lineChart>
      <c:catAx>
        <c:axId val="136796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14592"/>
        <c:crosses val="autoZero"/>
        <c:auto val="1"/>
        <c:lblAlgn val="ctr"/>
        <c:lblOffset val="100"/>
        <c:tickLblSkip val="1"/>
        <c:tickMarkSkip val="1"/>
        <c:noMultiLvlLbl val="0"/>
      </c:catAx>
      <c:valAx>
        <c:axId val="136814592"/>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9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30.92</c:v>
                </c:pt>
                <c:pt idx="1">
                  <c:v>71.12</c:v>
                </c:pt>
                <c:pt idx="2">
                  <c:v>75.23</c:v>
                </c:pt>
                <c:pt idx="3">
                  <c:v>7.55</c:v>
                </c:pt>
                <c:pt idx="4">
                  <c:v>12.45</c:v>
                </c:pt>
              </c:numCache>
            </c:numRef>
          </c:val>
          <c:extLst xmlns:c16r2="http://schemas.microsoft.com/office/drawing/2015/06/chart">
            <c:ext xmlns:c16="http://schemas.microsoft.com/office/drawing/2014/chart" uri="{C3380CC4-5D6E-409C-BE32-E72D297353CC}">
              <c16:uniqueId val="{00000000-4A63-4577-9D90-6916EC1C5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104.31</c:v>
                </c:pt>
                <c:pt idx="1">
                  <c:v>105.21</c:v>
                </c:pt>
                <c:pt idx="2">
                  <c:v>100.13</c:v>
                </c:pt>
                <c:pt idx="3">
                  <c:v>109.28</c:v>
                </c:pt>
                <c:pt idx="4">
                  <c:v>98.92</c:v>
                </c:pt>
              </c:numCache>
            </c:numRef>
          </c:val>
          <c:extLst xmlns:c16r2="http://schemas.microsoft.com/office/drawing/2015/06/chart">
            <c:ext xmlns:c16="http://schemas.microsoft.com/office/drawing/2014/chart" uri="{C3380CC4-5D6E-409C-BE32-E72D297353CC}">
              <c16:uniqueId val="{00000001-4A63-4577-9D90-6916EC1C5E2F}"/>
            </c:ext>
          </c:extLst>
        </c:ser>
        <c:dLbls>
          <c:showLegendKey val="0"/>
          <c:showVal val="0"/>
          <c:showCatName val="0"/>
          <c:showSerName val="0"/>
          <c:showPercent val="0"/>
          <c:showBubbleSize val="0"/>
        </c:dLbls>
        <c:gapWidth val="250"/>
        <c:overlap val="100"/>
        <c:axId val="143609856"/>
        <c:axId val="14361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21.57</c:v>
                </c:pt>
                <c:pt idx="1">
                  <c:v>40.03</c:v>
                </c:pt>
                <c:pt idx="2">
                  <c:v>7.8</c:v>
                </c:pt>
                <c:pt idx="3">
                  <c:v>-62.58</c:v>
                </c:pt>
                <c:pt idx="4">
                  <c:v>-7.61</c:v>
                </c:pt>
              </c:numCache>
            </c:numRef>
          </c:val>
          <c:smooth val="0"/>
          <c:extLst xmlns:c16r2="http://schemas.microsoft.com/office/drawing/2015/06/chart">
            <c:ext xmlns:c16="http://schemas.microsoft.com/office/drawing/2014/chart" uri="{C3380CC4-5D6E-409C-BE32-E72D297353CC}">
              <c16:uniqueId val="{00000002-4A63-4577-9D90-6916EC1C5E2F}"/>
            </c:ext>
          </c:extLst>
        </c:ser>
        <c:dLbls>
          <c:showLegendKey val="0"/>
          <c:showVal val="0"/>
          <c:showCatName val="0"/>
          <c:showSerName val="0"/>
          <c:showPercent val="0"/>
          <c:showBubbleSize val="0"/>
        </c:dLbls>
        <c:marker val="1"/>
        <c:smooth val="0"/>
        <c:axId val="143609856"/>
        <c:axId val="143611776"/>
      </c:lineChart>
      <c:catAx>
        <c:axId val="1436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611776"/>
        <c:crosses val="autoZero"/>
        <c:auto val="1"/>
        <c:lblAlgn val="ctr"/>
        <c:lblOffset val="100"/>
        <c:tickLblSkip val="1"/>
        <c:tickMarkSkip val="1"/>
        <c:noMultiLvlLbl val="0"/>
      </c:catAx>
      <c:valAx>
        <c:axId val="14361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7.0000000000000007E-2</c:v>
                </c:pt>
                <c:pt idx="4">
                  <c:v>#N/A</c:v>
                </c:pt>
                <c:pt idx="5">
                  <c:v>0.1</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474F-46A2-998F-DE11F89DD7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4F-46A2-998F-DE11F89DD7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74F-46A2-998F-DE11F89DD71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474F-46A2-998F-DE11F89DD715}"/>
            </c:ext>
          </c:extLst>
        </c:ser>
        <c:ser>
          <c:idx val="4"/>
          <c:order val="4"/>
          <c:tx>
            <c:strRef>
              <c:f>データシート!$A$31</c:f>
              <c:strCache>
                <c:ptCount val="1"/>
                <c:pt idx="0">
                  <c:v>漁業集落排水処理事業特別会計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0.43</c:v>
                </c:pt>
                <c:pt idx="4">
                  <c:v>#N/A</c:v>
                </c:pt>
                <c:pt idx="5">
                  <c:v>0.09</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4-474F-46A2-998F-DE11F89DD71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0.71</c:v>
                </c:pt>
                <c:pt idx="2">
                  <c:v>#N/A</c:v>
                </c:pt>
                <c:pt idx="3">
                  <c:v>0.48</c:v>
                </c:pt>
                <c:pt idx="4">
                  <c:v>#N/A</c:v>
                </c:pt>
                <c:pt idx="5">
                  <c:v>1.66</c:v>
                </c:pt>
                <c:pt idx="6">
                  <c:v>#N/A</c:v>
                </c:pt>
                <c:pt idx="7">
                  <c:v>0.11</c:v>
                </c:pt>
                <c:pt idx="8">
                  <c:v>#N/A</c:v>
                </c:pt>
                <c:pt idx="9">
                  <c:v>0.21</c:v>
                </c:pt>
              </c:numCache>
            </c:numRef>
          </c:val>
          <c:extLst xmlns:c16r2="http://schemas.microsoft.com/office/drawing/2015/06/chart">
            <c:ext xmlns:c16="http://schemas.microsoft.com/office/drawing/2014/chart" uri="{C3380CC4-5D6E-409C-BE32-E72D297353CC}">
              <c16:uniqueId val="{00000005-474F-46A2-998F-DE11F89DD71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1.54</c:v>
                </c:pt>
                <c:pt idx="4">
                  <c:v>#N/A</c:v>
                </c:pt>
                <c:pt idx="5">
                  <c:v>1.33</c:v>
                </c:pt>
                <c:pt idx="6">
                  <c:v>#N/A</c:v>
                </c:pt>
                <c:pt idx="7">
                  <c:v>0.98</c:v>
                </c:pt>
                <c:pt idx="8">
                  <c:v>#N/A</c:v>
                </c:pt>
                <c:pt idx="9">
                  <c:v>0.88</c:v>
                </c:pt>
              </c:numCache>
            </c:numRef>
          </c:val>
          <c:extLst xmlns:c16r2="http://schemas.microsoft.com/office/drawing/2015/06/chart">
            <c:ext xmlns:c16="http://schemas.microsoft.com/office/drawing/2014/chart" uri="{C3380CC4-5D6E-409C-BE32-E72D297353CC}">
              <c16:uniqueId val="{00000006-474F-46A2-998F-DE11F89DD71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5.52</c:v>
                </c:pt>
                <c:pt idx="2">
                  <c:v>#N/A</c:v>
                </c:pt>
                <c:pt idx="3">
                  <c:v>5.5</c:v>
                </c:pt>
                <c:pt idx="4">
                  <c:v>#N/A</c:v>
                </c:pt>
                <c:pt idx="5">
                  <c:v>4.22</c:v>
                </c:pt>
                <c:pt idx="6">
                  <c:v>#N/A</c:v>
                </c:pt>
                <c:pt idx="7">
                  <c:v>3.73</c:v>
                </c:pt>
                <c:pt idx="8">
                  <c:v>#N/A</c:v>
                </c:pt>
                <c:pt idx="9">
                  <c:v>5.08</c:v>
                </c:pt>
              </c:numCache>
            </c:numRef>
          </c:val>
          <c:extLst xmlns:c16r2="http://schemas.microsoft.com/office/drawing/2015/06/chart">
            <c:ext xmlns:c16="http://schemas.microsoft.com/office/drawing/2014/chart" uri="{C3380CC4-5D6E-409C-BE32-E72D297353CC}">
              <c16:uniqueId val="{00000007-474F-46A2-998F-DE11F89DD715}"/>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5.09</c:v>
                </c:pt>
                <c:pt idx="2">
                  <c:v>#N/A</c:v>
                </c:pt>
                <c:pt idx="3">
                  <c:v>5.3</c:v>
                </c:pt>
                <c:pt idx="4">
                  <c:v>#N/A</c:v>
                </c:pt>
                <c:pt idx="5">
                  <c:v>11.42</c:v>
                </c:pt>
                <c:pt idx="6">
                  <c:v>#N/A</c:v>
                </c:pt>
                <c:pt idx="7">
                  <c:v>7.2</c:v>
                </c:pt>
                <c:pt idx="8">
                  <c:v>#N/A</c:v>
                </c:pt>
                <c:pt idx="9">
                  <c:v>8.6999999999999993</c:v>
                </c:pt>
              </c:numCache>
            </c:numRef>
          </c:val>
          <c:extLst xmlns:c16r2="http://schemas.microsoft.com/office/drawing/2015/06/chart">
            <c:ext xmlns:c16="http://schemas.microsoft.com/office/drawing/2014/chart" uri="{C3380CC4-5D6E-409C-BE32-E72D297353CC}">
              <c16:uniqueId val="{00000008-474F-46A2-998F-DE11F89DD7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52.91</c:v>
                </c:pt>
                <c:pt idx="2">
                  <c:v>#N/A</c:v>
                </c:pt>
                <c:pt idx="3">
                  <c:v>106.19</c:v>
                </c:pt>
                <c:pt idx="4">
                  <c:v>#N/A</c:v>
                </c:pt>
                <c:pt idx="5">
                  <c:v>112.07</c:v>
                </c:pt>
                <c:pt idx="6">
                  <c:v>#N/A</c:v>
                </c:pt>
                <c:pt idx="7">
                  <c:v>27.22</c:v>
                </c:pt>
                <c:pt idx="8">
                  <c:v>#N/A</c:v>
                </c:pt>
                <c:pt idx="9">
                  <c:v>40.340000000000003</c:v>
                </c:pt>
              </c:numCache>
            </c:numRef>
          </c:val>
          <c:extLst xmlns:c16r2="http://schemas.microsoft.com/office/drawing/2015/06/chart">
            <c:ext xmlns:c16="http://schemas.microsoft.com/office/drawing/2014/chart" uri="{C3380CC4-5D6E-409C-BE32-E72D297353CC}">
              <c16:uniqueId val="{00000009-474F-46A2-998F-DE11F89DD715}"/>
            </c:ext>
          </c:extLst>
        </c:ser>
        <c:dLbls>
          <c:showLegendKey val="0"/>
          <c:showVal val="0"/>
          <c:showCatName val="0"/>
          <c:showSerName val="0"/>
          <c:showPercent val="0"/>
          <c:showBubbleSize val="0"/>
        </c:dLbls>
        <c:gapWidth val="150"/>
        <c:overlap val="100"/>
        <c:axId val="143747328"/>
        <c:axId val="143753216"/>
      </c:barChart>
      <c:catAx>
        <c:axId val="1437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753216"/>
        <c:crosses val="autoZero"/>
        <c:auto val="1"/>
        <c:lblAlgn val="ctr"/>
        <c:lblOffset val="100"/>
        <c:tickLblSkip val="1"/>
        <c:tickMarkSkip val="1"/>
        <c:noMultiLvlLbl val="0"/>
      </c:catAx>
      <c:valAx>
        <c:axId val="14375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74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643</c:v>
                </c:pt>
                <c:pt idx="5">
                  <c:v>664</c:v>
                </c:pt>
                <c:pt idx="8">
                  <c:v>705</c:v>
                </c:pt>
                <c:pt idx="11">
                  <c:v>708</c:v>
                </c:pt>
                <c:pt idx="14">
                  <c:v>698</c:v>
                </c:pt>
              </c:numCache>
            </c:numRef>
          </c:val>
          <c:extLst xmlns:c16r2="http://schemas.microsoft.com/office/drawing/2015/06/chart">
            <c:ext xmlns:c16="http://schemas.microsoft.com/office/drawing/2014/chart" uri="{C3380CC4-5D6E-409C-BE32-E72D297353CC}">
              <c16:uniqueId val="{00000000-F293-4280-B833-718F252CAA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93-4280-B833-718F252CAA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33</c:v>
                </c:pt>
                <c:pt idx="6">
                  <c:v>30</c:v>
                </c:pt>
                <c:pt idx="9">
                  <c:v>29</c:v>
                </c:pt>
                <c:pt idx="12">
                  <c:v>28</c:v>
                </c:pt>
              </c:numCache>
            </c:numRef>
          </c:val>
          <c:extLst xmlns:c16r2="http://schemas.microsoft.com/office/drawing/2015/06/chart">
            <c:ext xmlns:c16="http://schemas.microsoft.com/office/drawing/2014/chart" uri="{C3380CC4-5D6E-409C-BE32-E72D297353CC}">
              <c16:uniqueId val="{00000002-F293-4280-B833-718F252CAA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93</c:v>
                </c:pt>
                <c:pt idx="3">
                  <c:v>128</c:v>
                </c:pt>
                <c:pt idx="6">
                  <c:v>126</c:v>
                </c:pt>
                <c:pt idx="9">
                  <c:v>122</c:v>
                </c:pt>
                <c:pt idx="12">
                  <c:v>126</c:v>
                </c:pt>
              </c:numCache>
            </c:numRef>
          </c:val>
          <c:extLst xmlns:c16r2="http://schemas.microsoft.com/office/drawing/2015/06/chart">
            <c:ext xmlns:c16="http://schemas.microsoft.com/office/drawing/2014/chart" uri="{C3380CC4-5D6E-409C-BE32-E72D297353CC}">
              <c16:uniqueId val="{00000003-F293-4280-B833-718F252CAA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266</c:v>
                </c:pt>
                <c:pt idx="3">
                  <c:v>218</c:v>
                </c:pt>
                <c:pt idx="6">
                  <c:v>257</c:v>
                </c:pt>
                <c:pt idx="9">
                  <c:v>240</c:v>
                </c:pt>
                <c:pt idx="12">
                  <c:v>290</c:v>
                </c:pt>
              </c:numCache>
            </c:numRef>
          </c:val>
          <c:extLst xmlns:c16r2="http://schemas.microsoft.com/office/drawing/2015/06/chart">
            <c:ext xmlns:c16="http://schemas.microsoft.com/office/drawing/2014/chart" uri="{C3380CC4-5D6E-409C-BE32-E72D297353CC}">
              <c16:uniqueId val="{00000004-F293-4280-B833-718F252CAA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93-4280-B833-718F252CAA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93-4280-B833-718F252CAA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685</c:v>
                </c:pt>
                <c:pt idx="3">
                  <c:v>665</c:v>
                </c:pt>
                <c:pt idx="6">
                  <c:v>661</c:v>
                </c:pt>
                <c:pt idx="9">
                  <c:v>621</c:v>
                </c:pt>
                <c:pt idx="12">
                  <c:v>627</c:v>
                </c:pt>
              </c:numCache>
            </c:numRef>
          </c:val>
          <c:extLst xmlns:c16r2="http://schemas.microsoft.com/office/drawing/2015/06/chart">
            <c:ext xmlns:c16="http://schemas.microsoft.com/office/drawing/2014/chart" uri="{C3380CC4-5D6E-409C-BE32-E72D297353CC}">
              <c16:uniqueId val="{00000007-F293-4280-B833-718F252CAA8B}"/>
            </c:ext>
          </c:extLst>
        </c:ser>
        <c:dLbls>
          <c:showLegendKey val="0"/>
          <c:showVal val="0"/>
          <c:showCatName val="0"/>
          <c:showSerName val="0"/>
          <c:showPercent val="0"/>
          <c:showBubbleSize val="0"/>
        </c:dLbls>
        <c:gapWidth val="100"/>
        <c:overlap val="100"/>
        <c:axId val="144016512"/>
        <c:axId val="14401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436</c:v>
                </c:pt>
                <c:pt idx="2">
                  <c:v>#N/A</c:v>
                </c:pt>
                <c:pt idx="3">
                  <c:v>#N/A</c:v>
                </c:pt>
                <c:pt idx="4">
                  <c:v>380</c:v>
                </c:pt>
                <c:pt idx="5">
                  <c:v>#N/A</c:v>
                </c:pt>
                <c:pt idx="6">
                  <c:v>#N/A</c:v>
                </c:pt>
                <c:pt idx="7">
                  <c:v>369</c:v>
                </c:pt>
                <c:pt idx="8">
                  <c:v>#N/A</c:v>
                </c:pt>
                <c:pt idx="9">
                  <c:v>#N/A</c:v>
                </c:pt>
                <c:pt idx="10">
                  <c:v>304</c:v>
                </c:pt>
                <c:pt idx="11">
                  <c:v>#N/A</c:v>
                </c:pt>
                <c:pt idx="12">
                  <c:v>#N/A</c:v>
                </c:pt>
                <c:pt idx="13">
                  <c:v>373</c:v>
                </c:pt>
                <c:pt idx="14">
                  <c:v>#N/A</c:v>
                </c:pt>
              </c:numCache>
            </c:numRef>
          </c:val>
          <c:smooth val="0"/>
          <c:extLst xmlns:c16r2="http://schemas.microsoft.com/office/drawing/2015/06/chart">
            <c:ext xmlns:c16="http://schemas.microsoft.com/office/drawing/2014/chart" uri="{C3380CC4-5D6E-409C-BE32-E72D297353CC}">
              <c16:uniqueId val="{00000008-F293-4280-B833-718F252CAA8B}"/>
            </c:ext>
          </c:extLst>
        </c:ser>
        <c:dLbls>
          <c:showLegendKey val="0"/>
          <c:showVal val="0"/>
          <c:showCatName val="0"/>
          <c:showSerName val="0"/>
          <c:showPercent val="0"/>
          <c:showBubbleSize val="0"/>
        </c:dLbls>
        <c:marker val="1"/>
        <c:smooth val="0"/>
        <c:axId val="144016512"/>
        <c:axId val="144018432"/>
      </c:lineChart>
      <c:catAx>
        <c:axId val="1440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18432"/>
        <c:crosses val="autoZero"/>
        <c:auto val="1"/>
        <c:lblAlgn val="ctr"/>
        <c:lblOffset val="100"/>
        <c:tickLblSkip val="1"/>
        <c:tickMarkSkip val="1"/>
        <c:noMultiLvlLbl val="0"/>
      </c:catAx>
      <c:valAx>
        <c:axId val="14401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7895</c:v>
                </c:pt>
                <c:pt idx="5">
                  <c:v>7852</c:v>
                </c:pt>
                <c:pt idx="8">
                  <c:v>7489</c:v>
                </c:pt>
                <c:pt idx="11">
                  <c:v>7407</c:v>
                </c:pt>
                <c:pt idx="14">
                  <c:v>7728</c:v>
                </c:pt>
              </c:numCache>
            </c:numRef>
          </c:val>
          <c:extLst xmlns:c16r2="http://schemas.microsoft.com/office/drawing/2015/06/chart">
            <c:ext xmlns:c16="http://schemas.microsoft.com/office/drawing/2014/chart" uri="{C3380CC4-5D6E-409C-BE32-E72D297353CC}">
              <c16:uniqueId val="{00000000-C1E3-4289-9C9E-6C2B31906B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1E3-4289-9C9E-6C2B31906B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11739</c:v>
                </c:pt>
                <c:pt idx="5">
                  <c:v>11922</c:v>
                </c:pt>
                <c:pt idx="8">
                  <c:v>13324</c:v>
                </c:pt>
                <c:pt idx="11">
                  <c:v>14005</c:v>
                </c:pt>
                <c:pt idx="14">
                  <c:v>13944</c:v>
                </c:pt>
              </c:numCache>
            </c:numRef>
          </c:val>
          <c:extLst xmlns:c16r2="http://schemas.microsoft.com/office/drawing/2015/06/chart">
            <c:ext xmlns:c16="http://schemas.microsoft.com/office/drawing/2014/chart" uri="{C3380CC4-5D6E-409C-BE32-E72D297353CC}">
              <c16:uniqueId val="{00000002-C1E3-4289-9C9E-6C2B31906B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E3-4289-9C9E-6C2B31906B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E3-4289-9C9E-6C2B31906B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E3-4289-9C9E-6C2B31906B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1056</c:v>
                </c:pt>
                <c:pt idx="3">
                  <c:v>939</c:v>
                </c:pt>
                <c:pt idx="6">
                  <c:v>967</c:v>
                </c:pt>
                <c:pt idx="9">
                  <c:v>652</c:v>
                </c:pt>
                <c:pt idx="12">
                  <c:v>766</c:v>
                </c:pt>
              </c:numCache>
            </c:numRef>
          </c:val>
          <c:extLst xmlns:c16r2="http://schemas.microsoft.com/office/drawing/2015/06/chart">
            <c:ext xmlns:c16="http://schemas.microsoft.com/office/drawing/2014/chart" uri="{C3380CC4-5D6E-409C-BE32-E72D297353CC}">
              <c16:uniqueId val="{00000006-C1E3-4289-9C9E-6C2B31906B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1108</c:v>
                </c:pt>
                <c:pt idx="3">
                  <c:v>995</c:v>
                </c:pt>
                <c:pt idx="6">
                  <c:v>990</c:v>
                </c:pt>
                <c:pt idx="9">
                  <c:v>923</c:v>
                </c:pt>
                <c:pt idx="12">
                  <c:v>759</c:v>
                </c:pt>
              </c:numCache>
            </c:numRef>
          </c:val>
          <c:extLst xmlns:c16r2="http://schemas.microsoft.com/office/drawing/2015/06/chart">
            <c:ext xmlns:c16="http://schemas.microsoft.com/office/drawing/2014/chart" uri="{C3380CC4-5D6E-409C-BE32-E72D297353CC}">
              <c16:uniqueId val="{00000007-C1E3-4289-9C9E-6C2B31906B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3219</c:v>
                </c:pt>
                <c:pt idx="3">
                  <c:v>3450</c:v>
                </c:pt>
                <c:pt idx="6">
                  <c:v>3448</c:v>
                </c:pt>
                <c:pt idx="9">
                  <c:v>3187</c:v>
                </c:pt>
                <c:pt idx="12">
                  <c:v>3836</c:v>
                </c:pt>
              </c:numCache>
            </c:numRef>
          </c:val>
          <c:extLst xmlns:c16r2="http://schemas.microsoft.com/office/drawing/2015/06/chart">
            <c:ext xmlns:c16="http://schemas.microsoft.com/office/drawing/2014/chart" uri="{C3380CC4-5D6E-409C-BE32-E72D297353CC}">
              <c16:uniqueId val="{00000008-C1E3-4289-9C9E-6C2B31906B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171</c:v>
                </c:pt>
                <c:pt idx="3">
                  <c:v>143</c:v>
                </c:pt>
                <c:pt idx="6">
                  <c:v>117</c:v>
                </c:pt>
                <c:pt idx="9">
                  <c:v>104</c:v>
                </c:pt>
                <c:pt idx="12">
                  <c:v>81</c:v>
                </c:pt>
              </c:numCache>
            </c:numRef>
          </c:val>
          <c:extLst xmlns:c16r2="http://schemas.microsoft.com/office/drawing/2015/06/chart">
            <c:ext xmlns:c16="http://schemas.microsoft.com/office/drawing/2014/chart" uri="{C3380CC4-5D6E-409C-BE32-E72D297353CC}">
              <c16:uniqueId val="{00000009-C1E3-4289-9C9E-6C2B31906B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6181</c:v>
                </c:pt>
                <c:pt idx="3">
                  <c:v>5924</c:v>
                </c:pt>
                <c:pt idx="6">
                  <c:v>5986</c:v>
                </c:pt>
                <c:pt idx="9">
                  <c:v>5992</c:v>
                </c:pt>
                <c:pt idx="12">
                  <c:v>6274</c:v>
                </c:pt>
              </c:numCache>
            </c:numRef>
          </c:val>
          <c:extLst xmlns:c16r2="http://schemas.microsoft.com/office/drawing/2015/06/chart">
            <c:ext xmlns:c16="http://schemas.microsoft.com/office/drawing/2014/chart" uri="{C3380CC4-5D6E-409C-BE32-E72D297353CC}">
              <c16:uniqueId val="{0000000A-C1E3-4289-9C9E-6C2B31906B93}"/>
            </c:ext>
          </c:extLst>
        </c:ser>
        <c:dLbls>
          <c:showLegendKey val="0"/>
          <c:showVal val="0"/>
          <c:showCatName val="0"/>
          <c:showSerName val="0"/>
          <c:showPercent val="0"/>
          <c:showBubbleSize val="0"/>
        </c:dLbls>
        <c:gapWidth val="100"/>
        <c:overlap val="100"/>
        <c:axId val="144236544"/>
        <c:axId val="14423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1E3-4289-9C9E-6C2B31906B93}"/>
            </c:ext>
          </c:extLst>
        </c:ser>
        <c:dLbls>
          <c:showLegendKey val="0"/>
          <c:showVal val="0"/>
          <c:showCatName val="0"/>
          <c:showSerName val="0"/>
          <c:showPercent val="0"/>
          <c:showBubbleSize val="0"/>
        </c:dLbls>
        <c:marker val="1"/>
        <c:smooth val="0"/>
        <c:axId val="144236544"/>
        <c:axId val="144238464"/>
      </c:lineChart>
      <c:catAx>
        <c:axId val="1442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238464"/>
        <c:crosses val="autoZero"/>
        <c:auto val="1"/>
        <c:lblAlgn val="ctr"/>
        <c:lblOffset val="100"/>
        <c:tickLblSkip val="1"/>
        <c:tickMarkSkip val="1"/>
        <c:noMultiLvlLbl val="0"/>
      </c:catAx>
      <c:valAx>
        <c:axId val="14423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4336</c:v>
                </c:pt>
                <c:pt idx="1">
                  <c:v>4624</c:v>
                </c:pt>
                <c:pt idx="2">
                  <c:v>4110</c:v>
                </c:pt>
              </c:numCache>
            </c:numRef>
          </c:val>
          <c:extLst xmlns:c16r2="http://schemas.microsoft.com/office/drawing/2015/06/chart">
            <c:ext xmlns:c16="http://schemas.microsoft.com/office/drawing/2014/chart" uri="{C3380CC4-5D6E-409C-BE32-E72D297353CC}">
              <c16:uniqueId val="{00000000-53CE-4595-9884-00EA45926D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881</c:v>
                </c:pt>
                <c:pt idx="1">
                  <c:v>1324</c:v>
                </c:pt>
                <c:pt idx="2">
                  <c:v>1315</c:v>
                </c:pt>
              </c:numCache>
            </c:numRef>
          </c:val>
          <c:extLst xmlns:c16r2="http://schemas.microsoft.com/office/drawing/2015/06/chart">
            <c:ext xmlns:c16="http://schemas.microsoft.com/office/drawing/2014/chart" uri="{C3380CC4-5D6E-409C-BE32-E72D297353CC}">
              <c16:uniqueId val="{00000001-53CE-4595-9884-00EA45926D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64020</c:v>
                </c:pt>
                <c:pt idx="1">
                  <c:v>55223</c:v>
                </c:pt>
                <c:pt idx="2">
                  <c:v>42572</c:v>
                </c:pt>
              </c:numCache>
            </c:numRef>
          </c:val>
          <c:extLst xmlns:c16r2="http://schemas.microsoft.com/office/drawing/2015/06/chart">
            <c:ext xmlns:c16="http://schemas.microsoft.com/office/drawing/2014/chart" uri="{C3380CC4-5D6E-409C-BE32-E72D297353CC}">
              <c16:uniqueId val="{00000002-53CE-4595-9884-00EA45926DA7}"/>
            </c:ext>
          </c:extLst>
        </c:ser>
        <c:dLbls>
          <c:showLegendKey val="0"/>
          <c:showVal val="0"/>
          <c:showCatName val="0"/>
          <c:showSerName val="0"/>
          <c:showPercent val="0"/>
          <c:showBubbleSize val="0"/>
        </c:dLbls>
        <c:gapWidth val="120"/>
        <c:overlap val="100"/>
        <c:axId val="144274944"/>
        <c:axId val="144276480"/>
      </c:barChart>
      <c:catAx>
        <c:axId val="1442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276480"/>
        <c:crosses val="autoZero"/>
        <c:auto val="1"/>
        <c:lblAlgn val="ctr"/>
        <c:lblOffset val="100"/>
        <c:tickLblSkip val="1"/>
        <c:tickMarkSkip val="1"/>
        <c:noMultiLvlLbl val="0"/>
      </c:catAx>
      <c:valAx>
        <c:axId val="144276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2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前年度と比較して元利償還金等が増加（５９百万円）したことにより実質公債費比率の分子は上がった。</a:t>
          </a:r>
        </a:p>
        <a:p>
          <a:r>
            <a:rPr kumimoji="1" lang="ja-JP" altLang="en-US" sz="1400">
              <a:latin typeface="ＭＳ ゴシック" pitchFamily="49" charset="-128"/>
              <a:ea typeface="ＭＳ ゴシック" pitchFamily="49" charset="-128"/>
            </a:rPr>
            <a:t>　今後震災事業に付随する町単独の整備事業等で町債の新規発行が発生していることから元利償還等が増加することが見込まれるため、自主財源の確保や新規事業の町債の新規発行等を見直し、健全な財政運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震災以降、町債の新規発行が増えているが、充当可能な基金残高が上回っていることから将来負担比率は０となっている。</a:t>
          </a:r>
        </a:p>
        <a:p>
          <a:r>
            <a:rPr kumimoji="1" lang="ja-JP" altLang="en-US" sz="1400">
              <a:latin typeface="ＭＳ ゴシック" pitchFamily="49" charset="-128"/>
              <a:ea typeface="ＭＳ ゴシック" pitchFamily="49" charset="-128"/>
            </a:rPr>
            <a:t>　しかし、震災の影響により分母となる標準財政規模の減少が想定されている他、国による復興財源等の見直しに伴い、今後の町債発行増加が見込まれるため、将来負担比率は分子と分母のバランスが大きく変動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岩手県大槌町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ふるさと納税、復興寄附金等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万円を積み立てた一方、ふるさとづくり事業への充当に伴い「ふるさとづくり基金」を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万円を取り崩したこと、復興事業等により「財政調整基金」を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万円を取り崩したこと、東日本大震災等の復興事業により「東日本大震災復興交付金」を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「財政調整基金」や「ふるさとづくり基金」等は、復興関係の取り崩しがあるため、中長期的に減少傾向にある。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大槌町営住宅基金：大槌町町営住宅、大槌町特定公共賃貸住宅及び大槌町町民住宅の建設、修繕又は改良等を行う。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災害の記憶を風化させない基金：東日本大震災津波による犠牲者の鎮魂及び災害の記憶を未来永劫に継承していくため、鎮魂の森公園造成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及び観光船「はまゆり」復元を行う。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大槌町営住宅基金：災害公営住宅家賃低廉化、東日本大震災特別家賃低減化等のため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大槌町定住促進住宅基金：定住促進住宅の維持管理、修繕のために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万円取り崩した。また、来年度以降の維持修繕のために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教育振興基金：学生の各種点検料、学園等の備品購入などのため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万円取り崩した。また、寄附金等を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水産業施設の復旧事業に伴い、「大槌町地域活性化基金」の取り崩しを行う予定。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鎮魂の森の整備に伴い、「災害の記憶を風化させない基金」の取り崩しを行う予定。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復興事業等による取り崩しのため減。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復興関連のお金を含んでおり、毎年度取り崩しを行っている。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地方債の償還計画を踏まえ、毎年度計画的に積立を行う予定。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12,055
12,016
200.42
43,259,725
41,507,884
517,165
4,155,035
6,274,446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昨年度と比べて、０．０２の増加はしているが依然として低い状態である。　</a:t>
          </a:r>
        </a:p>
        <a:p>
          <a:r>
            <a:rPr kumimoji="1" lang="ja-JP" altLang="en-US" sz="1300">
              <a:latin typeface="ＭＳ Ｐゴシック" panose="020B0600070205080204" pitchFamily="50" charset="-128"/>
              <a:ea typeface="ＭＳ Ｐゴシック" panose="020B0600070205080204" pitchFamily="50" charset="-128"/>
            </a:rPr>
            <a:t>　震災の影響による人口の減少や町内に有力な企業がないため財政基盤が弱く、類似団体平均よりも下回っている。</a:t>
          </a:r>
        </a:p>
        <a:p>
          <a:r>
            <a:rPr kumimoji="1" lang="ja-JP" altLang="en-US" sz="1300">
              <a:latin typeface="ＭＳ Ｐゴシック" panose="020B0600070205080204" pitchFamily="50" charset="-128"/>
              <a:ea typeface="ＭＳ Ｐゴシック" panose="020B0600070205080204" pitchFamily="50" charset="-128"/>
            </a:rPr>
            <a:t>　今後、更なる人口減少の恐れがあるため、住民税等の自主財源が低下する可能性が高い。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94721</xdr:rowOff>
    </xdr:to>
    <xdr:cxnSp macro="">
      <xdr:nvCxnSpPr>
        <xdr:cNvPr id="72" name="直線コネクタ 71"/>
        <xdr:cNvCxnSpPr/>
      </xdr:nvCxnSpPr>
      <xdr:spPr>
        <a:xfrm flipV="1">
          <a:off x="4114800" y="76184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94721</xdr:rowOff>
    </xdr:from>
    <xdr:to>
      <xdr:col>19</xdr:col>
      <xdr:colOff>133350</xdr:colOff>
      <xdr:row>44</xdr:row>
      <xdr:rowOff>104775</xdr:rowOff>
    </xdr:to>
    <xdr:cxnSp macro="">
      <xdr:nvCxnSpPr>
        <xdr:cNvPr id="75" name="直線コネクタ 74"/>
        <xdr:cNvCxnSpPr/>
      </xdr:nvCxnSpPr>
      <xdr:spPr>
        <a:xfrm flipV="1">
          <a:off x="3225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8" name="直線コネクタ 77"/>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81" name="直線コネクタ 80"/>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43921</xdr:rowOff>
    </xdr:from>
    <xdr:to>
      <xdr:col>19</xdr:col>
      <xdr:colOff>184150</xdr:colOff>
      <xdr:row>44</xdr:row>
      <xdr:rowOff>145521</xdr:rowOff>
    </xdr:to>
    <xdr:sp macro="" textlink="">
      <xdr:nvSpPr>
        <xdr:cNvPr id="93" name="楕円 92"/>
        <xdr:cNvSpPr/>
      </xdr:nvSpPr>
      <xdr:spPr>
        <a:xfrm>
          <a:off x="4064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130298</xdr:rowOff>
    </xdr:from>
    <xdr:ext cx="736600" cy="259045"/>
    <xdr:sp macro="" textlink="">
      <xdr:nvSpPr>
        <xdr:cNvPr id="94" name="テキスト ボックス 93"/>
        <xdr:cNvSpPr txBox="1"/>
      </xdr:nvSpPr>
      <xdr:spPr>
        <a:xfrm>
          <a:off x="3733800" y="76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5" name="楕円 94"/>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6" name="テキスト ボックス 95"/>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7" name="楕円 96"/>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8" name="テキスト ボックス 97"/>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9" name="楕円 98"/>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100" name="テキスト ボックス 99"/>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今後、復興事業により施設整備等が順次完了していくことから、経常経費の増加が見込まれるため、行財政改革への取組を通じて、経常経費の削減に努める。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132927</xdr:rowOff>
    </xdr:to>
    <xdr:cxnSp macro="">
      <xdr:nvCxnSpPr>
        <xdr:cNvPr id="135" name="直線コネクタ 134"/>
        <xdr:cNvCxnSpPr/>
      </xdr:nvCxnSpPr>
      <xdr:spPr>
        <a:xfrm>
          <a:off x="4114800" y="1058587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127423</xdr:rowOff>
    </xdr:to>
    <xdr:cxnSp macro="">
      <xdr:nvCxnSpPr>
        <xdr:cNvPr id="138" name="直線コネクタ 137"/>
        <xdr:cNvCxnSpPr/>
      </xdr:nvCxnSpPr>
      <xdr:spPr>
        <a:xfrm>
          <a:off x="3225800" y="104893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79163</xdr:rowOff>
    </xdr:to>
    <xdr:cxnSp macro="">
      <xdr:nvCxnSpPr>
        <xdr:cNvPr id="141" name="直線コネクタ 140"/>
        <xdr:cNvCxnSpPr/>
      </xdr:nvCxnSpPr>
      <xdr:spPr>
        <a:xfrm flipV="1">
          <a:off x="2336800" y="1048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79163</xdr:rowOff>
    </xdr:to>
    <xdr:cxnSp macro="">
      <xdr:nvCxnSpPr>
        <xdr:cNvPr id="144" name="直線コネクタ 143"/>
        <xdr:cNvCxnSpPr/>
      </xdr:nvCxnSpPr>
      <xdr:spPr>
        <a:xfrm>
          <a:off x="1447800" y="1046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6" name="テキスト ボックス 14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8" name="テキスト ボックス 14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4" name="楕円 153"/>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5"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6" name="楕円 155"/>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7" name="テキスト ボックス 156"/>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8" name="楕円 157"/>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59" name="テキスト ボックス 15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60" name="楕円 159"/>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61" name="テキスト ボックス 160"/>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62" name="楕円 161"/>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63" name="テキスト ボックス 162"/>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今後人口減少が見込まれること、各施設等の老朽化による修繕等が増加が見込まれ、人口１人当たりの費用は増加すると考えられるので各施設等の修繕等は、施設管理計画等に沿った管理を行っていく。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51445</xdr:rowOff>
    </xdr:from>
    <xdr:to>
      <xdr:col>23</xdr:col>
      <xdr:colOff>133350</xdr:colOff>
      <xdr:row>83</xdr:row>
      <xdr:rowOff>53549</xdr:rowOff>
    </xdr:to>
    <xdr:cxnSp macro="">
      <xdr:nvCxnSpPr>
        <xdr:cNvPr id="198" name="直線コネクタ 197"/>
        <xdr:cNvCxnSpPr/>
      </xdr:nvCxnSpPr>
      <xdr:spPr>
        <a:xfrm flipV="1">
          <a:off x="4114800" y="14281795"/>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53549</xdr:rowOff>
    </xdr:from>
    <xdr:to>
      <xdr:col>19</xdr:col>
      <xdr:colOff>133350</xdr:colOff>
      <xdr:row>83</xdr:row>
      <xdr:rowOff>122020</xdr:rowOff>
    </xdr:to>
    <xdr:cxnSp macro="">
      <xdr:nvCxnSpPr>
        <xdr:cNvPr id="201" name="直線コネクタ 200"/>
        <xdr:cNvCxnSpPr/>
      </xdr:nvCxnSpPr>
      <xdr:spPr>
        <a:xfrm flipV="1">
          <a:off x="3225800" y="14283899"/>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122020</xdr:rowOff>
    </xdr:from>
    <xdr:to>
      <xdr:col>15</xdr:col>
      <xdr:colOff>82550</xdr:colOff>
      <xdr:row>85</xdr:row>
      <xdr:rowOff>89424</xdr:rowOff>
    </xdr:to>
    <xdr:cxnSp macro="">
      <xdr:nvCxnSpPr>
        <xdr:cNvPr id="204" name="直線コネクタ 203"/>
        <xdr:cNvCxnSpPr/>
      </xdr:nvCxnSpPr>
      <xdr:spPr>
        <a:xfrm flipV="1">
          <a:off x="2336800" y="14352370"/>
          <a:ext cx="889000" cy="3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9584</xdr:rowOff>
    </xdr:from>
    <xdr:to>
      <xdr:col>11</xdr:col>
      <xdr:colOff>31750</xdr:colOff>
      <xdr:row>85</xdr:row>
      <xdr:rowOff>89424</xdr:rowOff>
    </xdr:to>
    <xdr:cxnSp macro="">
      <xdr:nvCxnSpPr>
        <xdr:cNvPr id="207" name="直線コネクタ 206"/>
        <xdr:cNvCxnSpPr/>
      </xdr:nvCxnSpPr>
      <xdr:spPr>
        <a:xfrm>
          <a:off x="1447800" y="14239934"/>
          <a:ext cx="889000" cy="4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645</xdr:rowOff>
    </xdr:from>
    <xdr:to>
      <xdr:col>23</xdr:col>
      <xdr:colOff>184150</xdr:colOff>
      <xdr:row>83</xdr:row>
      <xdr:rowOff>102245</xdr:rowOff>
    </xdr:to>
    <xdr:sp macro="" textlink="">
      <xdr:nvSpPr>
        <xdr:cNvPr id="217" name="楕円 216"/>
        <xdr:cNvSpPr/>
      </xdr:nvSpPr>
      <xdr:spPr>
        <a:xfrm>
          <a:off x="4902200" y="14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144172</xdr:rowOff>
    </xdr:from>
    <xdr:ext cx="762000" cy="259045"/>
    <xdr:sp macro="" textlink="">
      <xdr:nvSpPr>
        <xdr:cNvPr id="218" name="人件費・物件費等の状況該当値テキスト"/>
        <xdr:cNvSpPr txBox="1"/>
      </xdr:nvSpPr>
      <xdr:spPr>
        <a:xfrm>
          <a:off x="5041900" y="1420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2749</xdr:rowOff>
    </xdr:from>
    <xdr:to>
      <xdr:col>19</xdr:col>
      <xdr:colOff>184150</xdr:colOff>
      <xdr:row>83</xdr:row>
      <xdr:rowOff>104349</xdr:rowOff>
    </xdr:to>
    <xdr:sp macro="" textlink="">
      <xdr:nvSpPr>
        <xdr:cNvPr id="219" name="楕円 218"/>
        <xdr:cNvSpPr/>
      </xdr:nvSpPr>
      <xdr:spPr>
        <a:xfrm>
          <a:off x="4064000" y="142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89126</xdr:rowOff>
    </xdr:from>
    <xdr:ext cx="736600" cy="259045"/>
    <xdr:sp macro="" textlink="">
      <xdr:nvSpPr>
        <xdr:cNvPr id="220" name="テキスト ボックス 219"/>
        <xdr:cNvSpPr txBox="1"/>
      </xdr:nvSpPr>
      <xdr:spPr>
        <a:xfrm>
          <a:off x="3733800" y="1431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71220</xdr:rowOff>
    </xdr:from>
    <xdr:to>
      <xdr:col>15</xdr:col>
      <xdr:colOff>133350</xdr:colOff>
      <xdr:row>84</xdr:row>
      <xdr:rowOff>1370</xdr:rowOff>
    </xdr:to>
    <xdr:sp macro="" textlink="">
      <xdr:nvSpPr>
        <xdr:cNvPr id="221" name="楕円 220"/>
        <xdr:cNvSpPr/>
      </xdr:nvSpPr>
      <xdr:spPr>
        <a:xfrm>
          <a:off x="3175000" y="143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157597</xdr:rowOff>
    </xdr:from>
    <xdr:ext cx="762000" cy="259045"/>
    <xdr:sp macro="" textlink="">
      <xdr:nvSpPr>
        <xdr:cNvPr id="222" name="テキスト ボックス 221"/>
        <xdr:cNvSpPr txBox="1"/>
      </xdr:nvSpPr>
      <xdr:spPr>
        <a:xfrm>
          <a:off x="2844800" y="143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38624</xdr:rowOff>
    </xdr:from>
    <xdr:to>
      <xdr:col>11</xdr:col>
      <xdr:colOff>82550</xdr:colOff>
      <xdr:row>85</xdr:row>
      <xdr:rowOff>140224</xdr:rowOff>
    </xdr:to>
    <xdr:sp macro="" textlink="">
      <xdr:nvSpPr>
        <xdr:cNvPr id="223" name="楕円 222"/>
        <xdr:cNvSpPr/>
      </xdr:nvSpPr>
      <xdr:spPr>
        <a:xfrm>
          <a:off x="2286000" y="146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125001</xdr:rowOff>
    </xdr:from>
    <xdr:ext cx="762000" cy="259045"/>
    <xdr:sp macro="" textlink="">
      <xdr:nvSpPr>
        <xdr:cNvPr id="224" name="テキスト ボックス 223"/>
        <xdr:cNvSpPr txBox="1"/>
      </xdr:nvSpPr>
      <xdr:spPr>
        <a:xfrm>
          <a:off x="1955800" y="14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130234</xdr:rowOff>
    </xdr:from>
    <xdr:to>
      <xdr:col>7</xdr:col>
      <xdr:colOff>31750</xdr:colOff>
      <xdr:row>83</xdr:row>
      <xdr:rowOff>60384</xdr:rowOff>
    </xdr:to>
    <xdr:sp macro="" textlink="">
      <xdr:nvSpPr>
        <xdr:cNvPr id="225" name="楕円 224"/>
        <xdr:cNvSpPr/>
      </xdr:nvSpPr>
      <xdr:spPr>
        <a:xfrm>
          <a:off x="1397000" y="141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45161</xdr:rowOff>
    </xdr:from>
    <xdr:ext cx="762000" cy="259045"/>
    <xdr:sp macro="" textlink="">
      <xdr:nvSpPr>
        <xdr:cNvPr id="226" name="テキスト ボックス 225"/>
        <xdr:cNvSpPr txBox="1"/>
      </xdr:nvSpPr>
      <xdr:spPr>
        <a:xfrm>
          <a:off x="1066800" y="142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類似団体と比べて低い水準となっており、今後も適正な給与水準の維持に努めたい。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60" name="直線コネクタ 259"/>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79728</xdr:rowOff>
    </xdr:to>
    <xdr:cxnSp macro="">
      <xdr:nvCxnSpPr>
        <xdr:cNvPr id="263" name="直線コネクタ 262"/>
        <xdr:cNvCxnSpPr/>
      </xdr:nvCxnSpPr>
      <xdr:spPr>
        <a:xfrm>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87</xdr:row>
      <xdr:rowOff>131234</xdr:rowOff>
    </xdr:to>
    <xdr:cxnSp macro="">
      <xdr:nvCxnSpPr>
        <xdr:cNvPr id="266" name="直線コネクタ 265"/>
        <xdr:cNvCxnSpPr/>
      </xdr:nvCxnSpPr>
      <xdr:spPr>
        <a:xfrm flipV="1">
          <a:off x="14401800" y="14296672"/>
          <a:ext cx="8890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87</xdr:row>
      <xdr:rowOff>131234</xdr:rowOff>
    </xdr:to>
    <xdr:cxnSp macro="">
      <xdr:nvCxnSpPr>
        <xdr:cNvPr id="269" name="直線コネクタ 268"/>
        <xdr:cNvCxnSpPr/>
      </xdr:nvCxnSpPr>
      <xdr:spPr>
        <a:xfrm>
          <a:off x="13512800" y="14511161"/>
          <a:ext cx="889000" cy="5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9" name="楕円 278"/>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80"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81" name="楕円 280"/>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2" name="テキスト ボックス 281"/>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3" name="楕円 282"/>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4" name="テキスト ボックス 283"/>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5" name="楕円 284"/>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6" name="テキスト ボックス 285"/>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7" name="楕円 286"/>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8" name="テキスト ボックス 287"/>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復旧・復興事業の本格化に伴い、多くの人員が必要であったため、ここ数年は例年を上回る結果となっている。ただし、新規採用を止めていないため大幅な改善とはならない見込みである。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130641</xdr:rowOff>
    </xdr:from>
    <xdr:to>
      <xdr:col>81</xdr:col>
      <xdr:colOff>44450</xdr:colOff>
      <xdr:row>61</xdr:row>
      <xdr:rowOff>150749</xdr:rowOff>
    </xdr:to>
    <xdr:cxnSp macro="">
      <xdr:nvCxnSpPr>
        <xdr:cNvPr id="323" name="直線コネクタ 322"/>
        <xdr:cNvCxnSpPr/>
      </xdr:nvCxnSpPr>
      <xdr:spPr>
        <a:xfrm>
          <a:off x="16179800" y="1058909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62</xdr:row>
      <xdr:rowOff>9864</xdr:rowOff>
    </xdr:to>
    <xdr:cxnSp macro="">
      <xdr:nvCxnSpPr>
        <xdr:cNvPr id="326" name="直線コネクタ 325"/>
        <xdr:cNvCxnSpPr/>
      </xdr:nvCxnSpPr>
      <xdr:spPr>
        <a:xfrm flipV="1">
          <a:off x="15290800" y="1058909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161206</xdr:rowOff>
    </xdr:from>
    <xdr:to>
      <xdr:col>72</xdr:col>
      <xdr:colOff>203200</xdr:colOff>
      <xdr:row>62</xdr:row>
      <xdr:rowOff>9864</xdr:rowOff>
    </xdr:to>
    <xdr:cxnSp macro="">
      <xdr:nvCxnSpPr>
        <xdr:cNvPr id="329" name="直線コネクタ 328"/>
        <xdr:cNvCxnSpPr/>
      </xdr:nvCxnSpPr>
      <xdr:spPr>
        <a:xfrm>
          <a:off x="14401800" y="106196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161206</xdr:rowOff>
    </xdr:to>
    <xdr:cxnSp macro="">
      <xdr:nvCxnSpPr>
        <xdr:cNvPr id="332" name="直線コネクタ 331"/>
        <xdr:cNvCxnSpPr/>
      </xdr:nvCxnSpPr>
      <xdr:spPr>
        <a:xfrm>
          <a:off x="13512800" y="10478897"/>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99949</xdr:rowOff>
    </xdr:from>
    <xdr:to>
      <xdr:col>81</xdr:col>
      <xdr:colOff>95250</xdr:colOff>
      <xdr:row>62</xdr:row>
      <xdr:rowOff>30099</xdr:rowOff>
    </xdr:to>
    <xdr:sp macro="" textlink="">
      <xdr:nvSpPr>
        <xdr:cNvPr id="342" name="楕円 341"/>
        <xdr:cNvSpPr/>
      </xdr:nvSpPr>
      <xdr:spPr>
        <a:xfrm>
          <a:off x="169672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72026</xdr:rowOff>
    </xdr:from>
    <xdr:ext cx="762000" cy="259045"/>
    <xdr:sp macro="" textlink="">
      <xdr:nvSpPr>
        <xdr:cNvPr id="343" name="定員管理の状況該当値テキスト"/>
        <xdr:cNvSpPr txBox="1"/>
      </xdr:nvSpPr>
      <xdr:spPr>
        <a:xfrm>
          <a:off x="17106900" y="105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79841</xdr:rowOff>
    </xdr:from>
    <xdr:to>
      <xdr:col>77</xdr:col>
      <xdr:colOff>95250</xdr:colOff>
      <xdr:row>62</xdr:row>
      <xdr:rowOff>9991</xdr:rowOff>
    </xdr:to>
    <xdr:sp macro="" textlink="">
      <xdr:nvSpPr>
        <xdr:cNvPr id="344" name="楕円 343"/>
        <xdr:cNvSpPr/>
      </xdr:nvSpPr>
      <xdr:spPr>
        <a:xfrm>
          <a:off x="16129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166218</xdr:rowOff>
    </xdr:from>
    <xdr:ext cx="736600" cy="259045"/>
    <xdr:sp macro="" textlink="">
      <xdr:nvSpPr>
        <xdr:cNvPr id="345" name="テキスト ボックス 344"/>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130514</xdr:rowOff>
    </xdr:from>
    <xdr:to>
      <xdr:col>73</xdr:col>
      <xdr:colOff>44450</xdr:colOff>
      <xdr:row>62</xdr:row>
      <xdr:rowOff>60664</xdr:rowOff>
    </xdr:to>
    <xdr:sp macro="" textlink="">
      <xdr:nvSpPr>
        <xdr:cNvPr id="346" name="楕円 345"/>
        <xdr:cNvSpPr/>
      </xdr:nvSpPr>
      <xdr:spPr>
        <a:xfrm>
          <a:off x="15240000" y="105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47" name="テキスト ボックス 346"/>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110406</xdr:rowOff>
    </xdr:from>
    <xdr:to>
      <xdr:col>68</xdr:col>
      <xdr:colOff>203200</xdr:colOff>
      <xdr:row>62</xdr:row>
      <xdr:rowOff>40556</xdr:rowOff>
    </xdr:to>
    <xdr:sp macro="" textlink="">
      <xdr:nvSpPr>
        <xdr:cNvPr id="348" name="楕円 347"/>
        <xdr:cNvSpPr/>
      </xdr:nvSpPr>
      <xdr:spPr>
        <a:xfrm>
          <a:off x="143510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25333</xdr:rowOff>
    </xdr:from>
    <xdr:ext cx="762000" cy="259045"/>
    <xdr:sp macro="" textlink="">
      <xdr:nvSpPr>
        <xdr:cNvPr id="349" name="テキスト ボックス 348"/>
        <xdr:cNvSpPr txBox="1"/>
      </xdr:nvSpPr>
      <xdr:spPr>
        <a:xfrm>
          <a:off x="14020800" y="106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50" name="楕円 349"/>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56024</xdr:rowOff>
    </xdr:from>
    <xdr:ext cx="762000" cy="259045"/>
    <xdr:sp macro="" textlink="">
      <xdr:nvSpPr>
        <xdr:cNvPr id="351" name="テキスト ボックス 350"/>
        <xdr:cNvSpPr txBox="1"/>
      </xdr:nvSpPr>
      <xdr:spPr>
        <a:xfrm>
          <a:off x="13131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４か年の平均では、減少傾向にあるが、震災後に各公共施設の災害復旧事業や環境整備事業等で町債の新規発行が増加しているため、将来的に元利償還金が増加する要因があるほか、標準財政規模も徐々に減少傾向にあることから今後の推移を注視し、町債に大きく頼ら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62795</xdr:rowOff>
    </xdr:from>
    <xdr:to>
      <xdr:col>81</xdr:col>
      <xdr:colOff>44450</xdr:colOff>
      <xdr:row>41</xdr:row>
      <xdr:rowOff>76200</xdr:rowOff>
    </xdr:to>
    <xdr:cxnSp macro="">
      <xdr:nvCxnSpPr>
        <xdr:cNvPr id="386" name="直線コネクタ 385"/>
        <xdr:cNvCxnSpPr/>
      </xdr:nvCxnSpPr>
      <xdr:spPr>
        <a:xfrm flipV="1">
          <a:off x="16179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65617</xdr:rowOff>
    </xdr:to>
    <xdr:cxnSp macro="">
      <xdr:nvCxnSpPr>
        <xdr:cNvPr id="389" name="直線コネクタ 388"/>
        <xdr:cNvCxnSpPr/>
      </xdr:nvCxnSpPr>
      <xdr:spPr>
        <a:xfrm flipV="1">
          <a:off x="15290800" y="710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92428</xdr:rowOff>
    </xdr:to>
    <xdr:cxnSp macro="">
      <xdr:nvCxnSpPr>
        <xdr:cNvPr id="392" name="直線コネクタ 391"/>
        <xdr:cNvCxnSpPr/>
      </xdr:nvCxnSpPr>
      <xdr:spPr>
        <a:xfrm flipV="1">
          <a:off x="14401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92428</xdr:rowOff>
    </xdr:from>
    <xdr:to>
      <xdr:col>68</xdr:col>
      <xdr:colOff>152400</xdr:colOff>
      <xdr:row>44</xdr:row>
      <xdr:rowOff>111478</xdr:rowOff>
    </xdr:to>
    <xdr:cxnSp macro="">
      <xdr:nvCxnSpPr>
        <xdr:cNvPr id="395" name="直線コネクタ 394"/>
        <xdr:cNvCxnSpPr/>
      </xdr:nvCxnSpPr>
      <xdr:spPr>
        <a:xfrm flipV="1">
          <a:off x="13512800" y="729332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7" name="テキスト ボックス 396"/>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9" name="テキスト ボックス 398"/>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405" name="楕円 404"/>
        <xdr:cNvSpPr/>
      </xdr:nvSpPr>
      <xdr:spPr>
        <a:xfrm>
          <a:off x="16967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155522</xdr:rowOff>
    </xdr:from>
    <xdr:ext cx="762000" cy="259045"/>
    <xdr:sp macro="" textlink="">
      <xdr:nvSpPr>
        <xdr:cNvPr id="406" name="公債費負担の状況該当値テキスト"/>
        <xdr:cNvSpPr txBox="1"/>
      </xdr:nvSpPr>
      <xdr:spPr>
        <a:xfrm>
          <a:off x="17106900" y="70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7" name="楕円 40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8" name="テキスト ボックス 407"/>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9" name="楕円 408"/>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10" name="テキスト ボックス 40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41628</xdr:rowOff>
    </xdr:from>
    <xdr:to>
      <xdr:col>68</xdr:col>
      <xdr:colOff>203200</xdr:colOff>
      <xdr:row>42</xdr:row>
      <xdr:rowOff>143228</xdr:rowOff>
    </xdr:to>
    <xdr:sp macro="" textlink="">
      <xdr:nvSpPr>
        <xdr:cNvPr id="411" name="楕円 410"/>
        <xdr:cNvSpPr/>
      </xdr:nvSpPr>
      <xdr:spPr>
        <a:xfrm>
          <a:off x="14351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128005</xdr:rowOff>
    </xdr:from>
    <xdr:ext cx="762000" cy="259045"/>
    <xdr:sp macro="" textlink="">
      <xdr:nvSpPr>
        <xdr:cNvPr id="412" name="テキスト ボックス 411"/>
        <xdr:cNvSpPr txBox="1"/>
      </xdr:nvSpPr>
      <xdr:spPr>
        <a:xfrm>
          <a:off x="14020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60678</xdr:rowOff>
    </xdr:from>
    <xdr:to>
      <xdr:col>64</xdr:col>
      <xdr:colOff>152400</xdr:colOff>
      <xdr:row>44</xdr:row>
      <xdr:rowOff>162278</xdr:rowOff>
    </xdr:to>
    <xdr:sp macro="" textlink="">
      <xdr:nvSpPr>
        <xdr:cNvPr id="413" name="楕円 412"/>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147055</xdr:rowOff>
    </xdr:from>
    <xdr:ext cx="762000" cy="259045"/>
    <xdr:sp macro="" textlink="">
      <xdr:nvSpPr>
        <xdr:cNvPr id="414" name="テキスト ボックス 413"/>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復興事業に係る経費は復興交付金基金、震災復興特別交付税の措置により復興事業による町債の新規発行の必要が無いこと、各基金額が伸びていること等により将来負担比率は０％となっている。</a:t>
          </a:r>
        </a:p>
        <a:p>
          <a:r>
            <a:rPr kumimoji="1" lang="ja-JP" altLang="en-US" sz="1300">
              <a:latin typeface="ＭＳ Ｐゴシック" panose="020B0600070205080204" pitchFamily="50" charset="-128"/>
              <a:ea typeface="ＭＳ Ｐゴシック" panose="020B0600070205080204" pitchFamily="50" charset="-128"/>
            </a:rPr>
            <a:t>　ただし、震災の影響により標準財政規模の減少が想定されているほか、今後の震災復興関連事業において町債の新規発行が見込まれるため、将来負担比率は大きく変動することが考えられることから、新規事業の実施等について将来性を検討して実施し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127152</xdr:rowOff>
    </xdr:from>
    <xdr:to>
      <xdr:col>68</xdr:col>
      <xdr:colOff>203200</xdr:colOff>
      <xdr:row>17</xdr:row>
      <xdr:rowOff>57302</xdr:rowOff>
    </xdr:to>
    <xdr:sp macro="" textlink="">
      <xdr:nvSpPr>
        <xdr:cNvPr id="452" name="フローチャート: 判断 451"/>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3" name="テキスト ボックス 452"/>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4" name="フローチャート: 判断 453"/>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5" name="テキスト ボックス 454"/>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12,055
12,016
200.42
43,259,725
41,507,884
517,165
4,155,035
6,274,446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類似団体と比較すると、人件費に係る経常的収支比率は低くなっているが、要因として、ごみ、し尿処理業務や消防業務を一部事務組合で行っているためである。</a:t>
          </a:r>
        </a:p>
        <a:p>
          <a:r>
            <a:rPr kumimoji="1" lang="ja-JP" altLang="en-US" sz="1300">
              <a:latin typeface="ＭＳ Ｐゴシック" panose="020B0600070205080204" pitchFamily="50" charset="-128"/>
              <a:ea typeface="ＭＳ Ｐゴシック" panose="020B0600070205080204" pitchFamily="50" charset="-128"/>
            </a:rPr>
            <a:t>　一部事務組合の人件費は負担金や公営企業会計の人件費に充てる繰出金といった、人件費に準ずる費用を合計した場合、大幅な増となることから今後においてはこれらも含めた人件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33</xdr:row>
      <xdr:rowOff>130810</xdr:rowOff>
    </xdr:to>
    <xdr:cxnSp macro="">
      <xdr:nvCxnSpPr>
        <xdr:cNvPr id="66" name="直線コネクタ 65"/>
        <xdr:cNvCxnSpPr/>
      </xdr:nvCxnSpPr>
      <xdr:spPr>
        <a:xfrm>
          <a:off x="3987800" y="575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33</xdr:row>
      <xdr:rowOff>168910</xdr:rowOff>
    </xdr:to>
    <xdr:cxnSp macro="">
      <xdr:nvCxnSpPr>
        <xdr:cNvPr id="69" name="直線コネクタ 68"/>
        <xdr:cNvCxnSpPr/>
      </xdr:nvCxnSpPr>
      <xdr:spPr>
        <a:xfrm flipV="1">
          <a:off x="3098800" y="575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88900</xdr:rowOff>
    </xdr:to>
    <xdr:cxnSp macro="">
      <xdr:nvCxnSpPr>
        <xdr:cNvPr id="72" name="直線コネクタ 71"/>
        <xdr:cNvCxnSpPr/>
      </xdr:nvCxnSpPr>
      <xdr:spPr>
        <a:xfrm flipV="1">
          <a:off x="2209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35</xdr:row>
      <xdr:rowOff>54610</xdr:rowOff>
    </xdr:to>
    <xdr:cxnSp macro="">
      <xdr:nvCxnSpPr>
        <xdr:cNvPr id="75" name="直線コネクタ 74"/>
        <xdr:cNvCxnSpPr/>
      </xdr:nvCxnSpPr>
      <xdr:spPr>
        <a:xfrm flipV="1">
          <a:off x="1320800" y="5918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160037</xdr:rowOff>
    </xdr:from>
    <xdr:ext cx="762000" cy="259045"/>
    <xdr:sp macro="" textlink="">
      <xdr:nvSpPr>
        <xdr:cNvPr id="86" name="人件費該当値テキスト"/>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49530</xdr:rowOff>
    </xdr:from>
    <xdr:to>
      <xdr:col>20</xdr:col>
      <xdr:colOff>38100</xdr:colOff>
      <xdr:row>33</xdr:row>
      <xdr:rowOff>151130</xdr:rowOff>
    </xdr:to>
    <xdr:sp macro="" textlink="">
      <xdr:nvSpPr>
        <xdr:cNvPr id="87" name="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予算要求段階から物件費を始めとする経常経費の節約に取り組んでおり、その結果として類似団体平均を下回っている。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今後、施設整備に伴う指定管理者等による委託料や維持修繕等の経費が増加することが見込まれるためより一層、経費節減を意識する必要がある。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20864</xdr:rowOff>
    </xdr:to>
    <xdr:cxnSp macro="">
      <xdr:nvCxnSpPr>
        <xdr:cNvPr id="129" name="直線コネクタ 128"/>
        <xdr:cNvCxnSpPr/>
      </xdr:nvCxnSpPr>
      <xdr:spPr>
        <a:xfrm>
          <a:off x="15671800" y="2592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15</xdr:row>
      <xdr:rowOff>20864</xdr:rowOff>
    </xdr:to>
    <xdr:cxnSp macro="">
      <xdr:nvCxnSpPr>
        <xdr:cNvPr id="132" name="直線コネクタ 131"/>
        <xdr:cNvCxnSpPr/>
      </xdr:nvCxnSpPr>
      <xdr:spPr>
        <a:xfrm>
          <a:off x="14782800" y="242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29029</xdr:rowOff>
    </xdr:to>
    <xdr:cxnSp macro="">
      <xdr:nvCxnSpPr>
        <xdr:cNvPr id="135" name="直線コネクタ 134"/>
        <xdr:cNvCxnSpPr/>
      </xdr:nvCxnSpPr>
      <xdr:spPr>
        <a:xfrm>
          <a:off x="13893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13</xdr:row>
      <xdr:rowOff>167821</xdr:rowOff>
    </xdr:to>
    <xdr:cxnSp macro="">
      <xdr:nvCxnSpPr>
        <xdr:cNvPr id="138" name="直線コネクタ 137"/>
        <xdr:cNvCxnSpPr/>
      </xdr:nvCxnSpPr>
      <xdr:spPr>
        <a:xfrm>
          <a:off x="13004800" y="21463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6" name="楕円 155"/>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7" name="テキスト ボックス 156"/>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臨時福祉給付金、老人保護措置費等の減少により、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となり、大幅な減少となった。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56</xdr:row>
      <xdr:rowOff>127000</xdr:rowOff>
    </xdr:to>
    <xdr:cxnSp macro="">
      <xdr:nvCxnSpPr>
        <xdr:cNvPr id="192" name="直線コネクタ 191"/>
        <xdr:cNvCxnSpPr/>
      </xdr:nvCxnSpPr>
      <xdr:spPr>
        <a:xfrm flipV="1">
          <a:off x="3987800" y="9352643"/>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95" name="直線コネクタ 194"/>
        <xdr:cNvCxnSpPr/>
      </xdr:nvCxnSpPr>
      <xdr:spPr>
        <a:xfrm>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94343</xdr:rowOff>
    </xdr:to>
    <xdr:cxnSp macro="">
      <xdr:nvCxnSpPr>
        <xdr:cNvPr id="198" name="直線コネクタ 197"/>
        <xdr:cNvCxnSpPr/>
      </xdr:nvCxnSpPr>
      <xdr:spPr>
        <a:xfrm>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201" name="直線コネクタ 200"/>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その他に係る経常収支比率が類似団体平均を上回っているのは主な要因は、公営企業会計への繰出金である。</a:t>
          </a:r>
        </a:p>
        <a:p>
          <a:r>
            <a:rPr kumimoji="1" lang="ja-JP" altLang="en-US" sz="1300">
              <a:latin typeface="ＭＳ Ｐゴシック" panose="020B0600070205080204" pitchFamily="50" charset="-128"/>
              <a:ea typeface="ＭＳ Ｐゴシック" panose="020B0600070205080204" pitchFamily="50" charset="-128"/>
            </a:rPr>
            <a:t>　下水道事業や漁業集落排水処理事業の維持管理経費や赤字補填的な繰出金があげられる。今後、下水道事業等については、各経費を節減するとともに、料金の見直し等を提言し、一般会計の負担額を減少させ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96520</xdr:rowOff>
    </xdr:to>
    <xdr:cxnSp macro="">
      <xdr:nvCxnSpPr>
        <xdr:cNvPr id="253" name="直線コネクタ 252"/>
        <xdr:cNvCxnSpPr/>
      </xdr:nvCxnSpPr>
      <xdr:spPr>
        <a:xfrm>
          <a:off x="15671800" y="9537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107950</xdr:rowOff>
    </xdr:to>
    <xdr:cxnSp macro="">
      <xdr:nvCxnSpPr>
        <xdr:cNvPr id="256" name="直線コネクタ 255"/>
        <xdr:cNvCxnSpPr/>
      </xdr:nvCxnSpPr>
      <xdr:spPr>
        <a:xfrm>
          <a:off x="14782800" y="9400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55</xdr:row>
      <xdr:rowOff>8890</xdr:rowOff>
    </xdr:to>
    <xdr:cxnSp macro="">
      <xdr:nvCxnSpPr>
        <xdr:cNvPr id="259" name="直線コネクタ 258"/>
        <xdr:cNvCxnSpPr/>
      </xdr:nvCxnSpPr>
      <xdr:spPr>
        <a:xfrm flipV="1">
          <a:off x="13893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24130</xdr:rowOff>
    </xdr:to>
    <xdr:cxnSp macro="">
      <xdr:nvCxnSpPr>
        <xdr:cNvPr id="262" name="直線コネクタ 261"/>
        <xdr:cNvCxnSpPr/>
      </xdr:nvCxnSpPr>
      <xdr:spPr>
        <a:xfrm flipV="1">
          <a:off x="13004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64" name="テキスト ボックス 263"/>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66" name="テキスト ボックス 265"/>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3"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5" name="テキスト ボックス 274"/>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76" name="楕円 275"/>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77" name="テキスト ボックス 276"/>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8" name="楕円 277"/>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79" name="テキスト ボックス 278"/>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80" name="楕円 279"/>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59707</xdr:rowOff>
    </xdr:from>
    <xdr:ext cx="762000" cy="259045"/>
    <xdr:sp macro="" textlink="">
      <xdr:nvSpPr>
        <xdr:cNvPr id="281" name="テキスト ボックス 280"/>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類似団体よりも高い比率で推移している主な要因は、一部事務組合への負担金であり、人件費や各処理に係る市町村負担分や施設更新等の元利償還金等が含まれている。</a:t>
          </a:r>
        </a:p>
        <a:p>
          <a:r>
            <a:rPr kumimoji="1" lang="ja-JP" altLang="en-US" sz="1300">
              <a:latin typeface="ＭＳ Ｐゴシック" panose="020B0600070205080204" pitchFamily="50" charset="-128"/>
              <a:ea typeface="ＭＳ Ｐゴシック" panose="020B0600070205080204" pitchFamily="50" charset="-128"/>
            </a:rPr>
            <a:t>　各市町村との共同運営という形をとっていることから、ごみの量の削減等処理に係る負担金の削減に努めていく必要がある。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159657</xdr:rowOff>
    </xdr:from>
    <xdr:to>
      <xdr:col>82</xdr:col>
      <xdr:colOff>107950</xdr:colOff>
      <xdr:row>39</xdr:row>
      <xdr:rowOff>66584</xdr:rowOff>
    </xdr:to>
    <xdr:cxnSp macro="">
      <xdr:nvCxnSpPr>
        <xdr:cNvPr id="315" name="直線コネクタ 314"/>
        <xdr:cNvCxnSpPr/>
      </xdr:nvCxnSpPr>
      <xdr:spPr>
        <a:xfrm>
          <a:off x="15671800" y="66747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159657</xdr:rowOff>
    </xdr:from>
    <xdr:to>
      <xdr:col>78</xdr:col>
      <xdr:colOff>69850</xdr:colOff>
      <xdr:row>39</xdr:row>
      <xdr:rowOff>14333</xdr:rowOff>
    </xdr:to>
    <xdr:cxnSp macro="">
      <xdr:nvCxnSpPr>
        <xdr:cNvPr id="318" name="直線コネクタ 317"/>
        <xdr:cNvCxnSpPr/>
      </xdr:nvCxnSpPr>
      <xdr:spPr>
        <a:xfrm flipV="1">
          <a:off x="14782800" y="66747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39</xdr:row>
      <xdr:rowOff>14333</xdr:rowOff>
    </xdr:to>
    <xdr:cxnSp macro="">
      <xdr:nvCxnSpPr>
        <xdr:cNvPr id="321" name="直線コネクタ 320"/>
        <xdr:cNvCxnSpPr/>
      </xdr:nvCxnSpPr>
      <xdr:spPr>
        <a:xfrm>
          <a:off x="13893800" y="66159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38</xdr:row>
      <xdr:rowOff>100874</xdr:rowOff>
    </xdr:to>
    <xdr:cxnSp macro="">
      <xdr:nvCxnSpPr>
        <xdr:cNvPr id="324" name="直線コネクタ 323"/>
        <xdr:cNvCxnSpPr/>
      </xdr:nvCxnSpPr>
      <xdr:spPr>
        <a:xfrm>
          <a:off x="13004800" y="65767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11628</xdr:rowOff>
    </xdr:from>
    <xdr:ext cx="762000" cy="259045"/>
    <xdr:sp macro="" textlink="">
      <xdr:nvSpPr>
        <xdr:cNvPr id="326" name="テキスト ボックス 325"/>
        <xdr:cNvSpPr txBox="1"/>
      </xdr:nvSpPr>
      <xdr:spPr>
        <a:xfrm>
          <a:off x="13512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11628</xdr:rowOff>
    </xdr:from>
    <xdr:ext cx="762000" cy="259045"/>
    <xdr:sp macro="" textlink="">
      <xdr:nvSpPr>
        <xdr:cNvPr id="328" name="テキスト ボックス 327"/>
        <xdr:cNvSpPr txBox="1"/>
      </xdr:nvSpPr>
      <xdr:spPr>
        <a:xfrm>
          <a:off x="12623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15784</xdr:rowOff>
    </xdr:from>
    <xdr:to>
      <xdr:col>82</xdr:col>
      <xdr:colOff>158750</xdr:colOff>
      <xdr:row>39</xdr:row>
      <xdr:rowOff>117384</xdr:rowOff>
    </xdr:to>
    <xdr:sp macro="" textlink="">
      <xdr:nvSpPr>
        <xdr:cNvPr id="334" name="楕円 333"/>
        <xdr:cNvSpPr/>
      </xdr:nvSpPr>
      <xdr:spPr>
        <a:xfrm>
          <a:off x="164592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159311</xdr:rowOff>
    </xdr:from>
    <xdr:ext cx="762000" cy="259045"/>
    <xdr:sp macro="" textlink="">
      <xdr:nvSpPr>
        <xdr:cNvPr id="335" name="補助費等該当値テキスト"/>
        <xdr:cNvSpPr txBox="1"/>
      </xdr:nvSpPr>
      <xdr:spPr>
        <a:xfrm>
          <a:off x="16598900" y="667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36" name="楕円 335"/>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37" name="テキスト ボックス 336"/>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134983</xdr:rowOff>
    </xdr:from>
    <xdr:to>
      <xdr:col>74</xdr:col>
      <xdr:colOff>31750</xdr:colOff>
      <xdr:row>39</xdr:row>
      <xdr:rowOff>65133</xdr:rowOff>
    </xdr:to>
    <xdr:sp macro="" textlink="">
      <xdr:nvSpPr>
        <xdr:cNvPr id="338" name="楕円 337"/>
        <xdr:cNvSpPr/>
      </xdr:nvSpPr>
      <xdr:spPr>
        <a:xfrm>
          <a:off x="14732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49910</xdr:rowOff>
    </xdr:from>
    <xdr:ext cx="762000" cy="259045"/>
    <xdr:sp macro="" textlink="">
      <xdr:nvSpPr>
        <xdr:cNvPr id="339" name="テキスト ボックス 338"/>
        <xdr:cNvSpPr txBox="1"/>
      </xdr:nvSpPr>
      <xdr:spPr>
        <a:xfrm>
          <a:off x="14401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50074</xdr:rowOff>
    </xdr:from>
    <xdr:to>
      <xdr:col>69</xdr:col>
      <xdr:colOff>142875</xdr:colOff>
      <xdr:row>38</xdr:row>
      <xdr:rowOff>151674</xdr:rowOff>
    </xdr:to>
    <xdr:sp macro="" textlink="">
      <xdr:nvSpPr>
        <xdr:cNvPr id="340" name="楕円 339"/>
        <xdr:cNvSpPr/>
      </xdr:nvSpPr>
      <xdr:spPr>
        <a:xfrm>
          <a:off x="13843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136451</xdr:rowOff>
    </xdr:from>
    <xdr:ext cx="762000" cy="259045"/>
    <xdr:sp macro="" textlink="">
      <xdr:nvSpPr>
        <xdr:cNvPr id="341" name="テキスト ボックス 340"/>
        <xdr:cNvSpPr txBox="1"/>
      </xdr:nvSpPr>
      <xdr:spPr>
        <a:xfrm>
          <a:off x="13512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xdr:rowOff>
    </xdr:from>
    <xdr:to>
      <xdr:col>65</xdr:col>
      <xdr:colOff>53975</xdr:colOff>
      <xdr:row>38</xdr:row>
      <xdr:rowOff>112485</xdr:rowOff>
    </xdr:to>
    <xdr:sp macro="" textlink="">
      <xdr:nvSpPr>
        <xdr:cNvPr id="342" name="楕円 341"/>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97262</xdr:rowOff>
    </xdr:from>
    <xdr:ext cx="762000" cy="259045"/>
    <xdr:sp macro="" textlink="">
      <xdr:nvSpPr>
        <xdr:cNvPr id="343" name="テキスト ボックス 342"/>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震災以後に借入れた施設整備等の町債の償還がＨ３１年度以降始まることから大変厳しい財政運営となることが予想される。そのため、今後は町債の新規発行を伴う事業実施を見直し抑制する必要がある。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73" name="直線コネクタ 372"/>
        <xdr:cNvCxnSpPr/>
      </xdr:nvCxnSpPr>
      <xdr:spPr>
        <a:xfrm>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83565</xdr:rowOff>
    </xdr:to>
    <xdr:cxnSp macro="">
      <xdr:nvCxnSpPr>
        <xdr:cNvPr id="376" name="直線コネクタ 375"/>
        <xdr:cNvCxnSpPr/>
      </xdr:nvCxnSpPr>
      <xdr:spPr>
        <a:xfrm flipV="1">
          <a:off x="3098800" y="13239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120142</xdr:rowOff>
    </xdr:to>
    <xdr:cxnSp macro="">
      <xdr:nvCxnSpPr>
        <xdr:cNvPr id="379" name="直線コネクタ 378"/>
        <xdr:cNvCxnSpPr/>
      </xdr:nvCxnSpPr>
      <xdr:spPr>
        <a:xfrm flipV="1">
          <a:off x="2209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129287</xdr:rowOff>
    </xdr:to>
    <xdr:cxnSp macro="">
      <xdr:nvCxnSpPr>
        <xdr:cNvPr id="382" name="直線コネクタ 381"/>
        <xdr:cNvCxnSpPr/>
      </xdr:nvCxnSpPr>
      <xdr:spPr>
        <a:xfrm flipV="1">
          <a:off x="1320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4" name="テキスト ボックス 383"/>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6" name="テキスト ボックス 38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2" name="楕円 39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93"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4" name="楕円 39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5" name="テキスト ボックス 39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6" name="楕円 395"/>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7" name="テキスト ボックス 396"/>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8" name="楕円 397"/>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99" name="テキスト ボックス 398"/>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400" name="楕円 39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401" name="テキスト ボックス 400"/>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類似団体より低い比率となっているが、今後も経常経費を当初予算策定段階から節減に努める。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75</xdr:row>
      <xdr:rowOff>161289</xdr:rowOff>
    </xdr:to>
    <xdr:cxnSp macro="">
      <xdr:nvCxnSpPr>
        <xdr:cNvPr id="432" name="直線コネクタ 431"/>
        <xdr:cNvCxnSpPr/>
      </xdr:nvCxnSpPr>
      <xdr:spPr>
        <a:xfrm>
          <a:off x="15671800" y="129560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97282</xdr:rowOff>
    </xdr:to>
    <xdr:cxnSp macro="">
      <xdr:nvCxnSpPr>
        <xdr:cNvPr id="435" name="直線コネクタ 434"/>
        <xdr:cNvCxnSpPr/>
      </xdr:nvCxnSpPr>
      <xdr:spPr>
        <a:xfrm>
          <a:off x="14782800" y="128554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74</xdr:row>
      <xdr:rowOff>168148</xdr:rowOff>
    </xdr:to>
    <xdr:cxnSp macro="">
      <xdr:nvCxnSpPr>
        <xdr:cNvPr id="438" name="直線コネクタ 437"/>
        <xdr:cNvCxnSpPr/>
      </xdr:nvCxnSpPr>
      <xdr:spPr>
        <a:xfrm>
          <a:off x="13893800" y="12846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74</xdr:row>
      <xdr:rowOff>159004</xdr:rowOff>
    </xdr:to>
    <xdr:cxnSp macro="">
      <xdr:nvCxnSpPr>
        <xdr:cNvPr id="441" name="直線コネクタ 440"/>
        <xdr:cNvCxnSpPr/>
      </xdr:nvCxnSpPr>
      <xdr:spPr>
        <a:xfrm>
          <a:off x="13004800" y="127960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3" name="テキスト ボックス 44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1" name="楕円 450"/>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2"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3" name="楕円 452"/>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4" name="テキスト ボックス 453"/>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5" name="楕円 454"/>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6" name="テキスト ボックス 455"/>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7" name="楕円 45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8" name="テキスト ボックス 457"/>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59" name="楕円 458"/>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169689</xdr:rowOff>
    </xdr:from>
    <xdr:ext cx="762000" cy="259045"/>
    <xdr:sp macro="" textlink="">
      <xdr:nvSpPr>
        <xdr:cNvPr id="460" name="テキスト ボックス 459"/>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74300</xdr:rowOff>
    </xdr:from>
    <xdr:to>
      <xdr:col>29</xdr:col>
      <xdr:colOff>127000</xdr:colOff>
      <xdr:row>16</xdr:row>
      <xdr:rowOff>105466</xdr:rowOff>
    </xdr:to>
    <xdr:cxnSp macro="">
      <xdr:nvCxnSpPr>
        <xdr:cNvPr id="50" name="直線コネクタ 49"/>
        <xdr:cNvCxnSpPr/>
      </xdr:nvCxnSpPr>
      <xdr:spPr bwMode="auto">
        <a:xfrm>
          <a:off x="5003800" y="2865125"/>
          <a:ext cx="6477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31087</xdr:rowOff>
    </xdr:from>
    <xdr:to>
      <xdr:col>26</xdr:col>
      <xdr:colOff>50800</xdr:colOff>
      <xdr:row>16</xdr:row>
      <xdr:rowOff>74300</xdr:rowOff>
    </xdr:to>
    <xdr:cxnSp macro="">
      <xdr:nvCxnSpPr>
        <xdr:cNvPr id="53" name="直線コネクタ 52"/>
        <xdr:cNvCxnSpPr/>
      </xdr:nvCxnSpPr>
      <xdr:spPr bwMode="auto">
        <a:xfrm>
          <a:off x="4305300" y="2821912"/>
          <a:ext cx="698500" cy="4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31087</xdr:rowOff>
    </xdr:from>
    <xdr:to>
      <xdr:col>22</xdr:col>
      <xdr:colOff>114300</xdr:colOff>
      <xdr:row>16</xdr:row>
      <xdr:rowOff>146576</xdr:rowOff>
    </xdr:to>
    <xdr:cxnSp macro="">
      <xdr:nvCxnSpPr>
        <xdr:cNvPr id="56" name="直線コネクタ 55"/>
        <xdr:cNvCxnSpPr/>
      </xdr:nvCxnSpPr>
      <xdr:spPr bwMode="auto">
        <a:xfrm flipV="1">
          <a:off x="3606800" y="2821912"/>
          <a:ext cx="698500" cy="11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146576</xdr:rowOff>
    </xdr:from>
    <xdr:to>
      <xdr:col>18</xdr:col>
      <xdr:colOff>177800</xdr:colOff>
      <xdr:row>17</xdr:row>
      <xdr:rowOff>5941</xdr:rowOff>
    </xdr:to>
    <xdr:cxnSp macro="">
      <xdr:nvCxnSpPr>
        <xdr:cNvPr id="59" name="直線コネクタ 58"/>
        <xdr:cNvCxnSpPr/>
      </xdr:nvCxnSpPr>
      <xdr:spPr bwMode="auto">
        <a:xfrm flipV="1">
          <a:off x="2908300" y="2937401"/>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54666</xdr:rowOff>
    </xdr:from>
    <xdr:to>
      <xdr:col>29</xdr:col>
      <xdr:colOff>177800</xdr:colOff>
      <xdr:row>16</xdr:row>
      <xdr:rowOff>156266</xdr:rowOff>
    </xdr:to>
    <xdr:sp macro="" textlink="">
      <xdr:nvSpPr>
        <xdr:cNvPr id="69" name="楕円 68"/>
        <xdr:cNvSpPr/>
      </xdr:nvSpPr>
      <xdr:spPr bwMode="auto">
        <a:xfrm>
          <a:off x="5600700" y="284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71193</xdr:rowOff>
    </xdr:from>
    <xdr:ext cx="762000" cy="259045"/>
    <xdr:sp macro="" textlink="">
      <xdr:nvSpPr>
        <xdr:cNvPr id="70" name="人口1人当たり決算額の推移該当値テキスト130"/>
        <xdr:cNvSpPr txBox="1"/>
      </xdr:nvSpPr>
      <xdr:spPr>
        <a:xfrm>
          <a:off x="5740400" y="269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23500</xdr:rowOff>
    </xdr:from>
    <xdr:to>
      <xdr:col>26</xdr:col>
      <xdr:colOff>101600</xdr:colOff>
      <xdr:row>16</xdr:row>
      <xdr:rowOff>125100</xdr:rowOff>
    </xdr:to>
    <xdr:sp macro="" textlink="">
      <xdr:nvSpPr>
        <xdr:cNvPr id="71" name="楕円 70"/>
        <xdr:cNvSpPr/>
      </xdr:nvSpPr>
      <xdr:spPr bwMode="auto">
        <a:xfrm>
          <a:off x="4953000" y="281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135277</xdr:rowOff>
    </xdr:from>
    <xdr:ext cx="736600" cy="259045"/>
    <xdr:sp macro="" textlink="">
      <xdr:nvSpPr>
        <xdr:cNvPr id="72" name="テキスト ボックス 71"/>
        <xdr:cNvSpPr txBox="1"/>
      </xdr:nvSpPr>
      <xdr:spPr>
        <a:xfrm>
          <a:off x="4622800" y="25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151737</xdr:rowOff>
    </xdr:from>
    <xdr:to>
      <xdr:col>22</xdr:col>
      <xdr:colOff>165100</xdr:colOff>
      <xdr:row>16</xdr:row>
      <xdr:rowOff>81887</xdr:rowOff>
    </xdr:to>
    <xdr:sp macro="" textlink="">
      <xdr:nvSpPr>
        <xdr:cNvPr id="73" name="楕円 72"/>
        <xdr:cNvSpPr/>
      </xdr:nvSpPr>
      <xdr:spPr bwMode="auto">
        <a:xfrm>
          <a:off x="4254500" y="277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92064</xdr:rowOff>
    </xdr:from>
    <xdr:ext cx="762000" cy="259045"/>
    <xdr:sp macro="" textlink="">
      <xdr:nvSpPr>
        <xdr:cNvPr id="74" name="テキスト ボックス 73"/>
        <xdr:cNvSpPr txBox="1"/>
      </xdr:nvSpPr>
      <xdr:spPr>
        <a:xfrm>
          <a:off x="3924300" y="253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95776</xdr:rowOff>
    </xdr:from>
    <xdr:to>
      <xdr:col>19</xdr:col>
      <xdr:colOff>38100</xdr:colOff>
      <xdr:row>17</xdr:row>
      <xdr:rowOff>25926</xdr:rowOff>
    </xdr:to>
    <xdr:sp macro="" textlink="">
      <xdr:nvSpPr>
        <xdr:cNvPr id="75" name="楕円 74"/>
        <xdr:cNvSpPr/>
      </xdr:nvSpPr>
      <xdr:spPr bwMode="auto">
        <a:xfrm>
          <a:off x="3556000" y="288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36103</xdr:rowOff>
    </xdr:from>
    <xdr:ext cx="762000" cy="259045"/>
    <xdr:sp macro="" textlink="">
      <xdr:nvSpPr>
        <xdr:cNvPr id="76" name="テキスト ボックス 75"/>
        <xdr:cNvSpPr txBox="1"/>
      </xdr:nvSpPr>
      <xdr:spPr>
        <a:xfrm>
          <a:off x="3225800" y="265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126591</xdr:rowOff>
    </xdr:from>
    <xdr:to>
      <xdr:col>15</xdr:col>
      <xdr:colOff>101600</xdr:colOff>
      <xdr:row>17</xdr:row>
      <xdr:rowOff>56741</xdr:rowOff>
    </xdr:to>
    <xdr:sp macro="" textlink="">
      <xdr:nvSpPr>
        <xdr:cNvPr id="77" name="楕円 76"/>
        <xdr:cNvSpPr/>
      </xdr:nvSpPr>
      <xdr:spPr bwMode="auto">
        <a:xfrm>
          <a:off x="2857500" y="291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66918</xdr:rowOff>
    </xdr:from>
    <xdr:ext cx="762000" cy="259045"/>
    <xdr:sp macro="" textlink="">
      <xdr:nvSpPr>
        <xdr:cNvPr id="78" name="テキスト ボックス 77"/>
        <xdr:cNvSpPr txBox="1"/>
      </xdr:nvSpPr>
      <xdr:spPr>
        <a:xfrm>
          <a:off x="2527300" y="26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161450</xdr:rowOff>
    </xdr:from>
    <xdr:to>
      <xdr:col>29</xdr:col>
      <xdr:colOff>127000</xdr:colOff>
      <xdr:row>35</xdr:row>
      <xdr:rowOff>304440</xdr:rowOff>
    </xdr:to>
    <xdr:cxnSp macro="">
      <xdr:nvCxnSpPr>
        <xdr:cNvPr id="110" name="直線コネクタ 109"/>
        <xdr:cNvCxnSpPr/>
      </xdr:nvCxnSpPr>
      <xdr:spPr bwMode="auto">
        <a:xfrm flipV="1">
          <a:off x="5003800" y="6771800"/>
          <a:ext cx="647700" cy="1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190162</xdr:rowOff>
    </xdr:from>
    <xdr:to>
      <xdr:col>26</xdr:col>
      <xdr:colOff>50800</xdr:colOff>
      <xdr:row>35</xdr:row>
      <xdr:rowOff>304440</xdr:rowOff>
    </xdr:to>
    <xdr:cxnSp macro="">
      <xdr:nvCxnSpPr>
        <xdr:cNvPr id="113" name="直線コネクタ 112"/>
        <xdr:cNvCxnSpPr/>
      </xdr:nvCxnSpPr>
      <xdr:spPr bwMode="auto">
        <a:xfrm>
          <a:off x="4305300" y="6800512"/>
          <a:ext cx="698500" cy="11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178664</xdr:rowOff>
    </xdr:from>
    <xdr:to>
      <xdr:col>22</xdr:col>
      <xdr:colOff>114300</xdr:colOff>
      <xdr:row>35</xdr:row>
      <xdr:rowOff>190162</xdr:rowOff>
    </xdr:to>
    <xdr:cxnSp macro="">
      <xdr:nvCxnSpPr>
        <xdr:cNvPr id="116" name="直線コネクタ 115"/>
        <xdr:cNvCxnSpPr/>
      </xdr:nvCxnSpPr>
      <xdr:spPr bwMode="auto">
        <a:xfrm>
          <a:off x="3606800" y="6789014"/>
          <a:ext cx="698500" cy="1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88778</xdr:rowOff>
    </xdr:from>
    <xdr:to>
      <xdr:col>18</xdr:col>
      <xdr:colOff>177800</xdr:colOff>
      <xdr:row>35</xdr:row>
      <xdr:rowOff>178664</xdr:rowOff>
    </xdr:to>
    <xdr:cxnSp macro="">
      <xdr:nvCxnSpPr>
        <xdr:cNvPr id="119" name="直線コネクタ 118"/>
        <xdr:cNvCxnSpPr/>
      </xdr:nvCxnSpPr>
      <xdr:spPr bwMode="auto">
        <a:xfrm>
          <a:off x="2908300" y="6699128"/>
          <a:ext cx="698500" cy="8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110650</xdr:rowOff>
    </xdr:from>
    <xdr:to>
      <xdr:col>29</xdr:col>
      <xdr:colOff>177800</xdr:colOff>
      <xdr:row>35</xdr:row>
      <xdr:rowOff>212250</xdr:rowOff>
    </xdr:to>
    <xdr:sp macro="" textlink="">
      <xdr:nvSpPr>
        <xdr:cNvPr id="129" name="楕円 128"/>
        <xdr:cNvSpPr/>
      </xdr:nvSpPr>
      <xdr:spPr bwMode="auto">
        <a:xfrm>
          <a:off x="5600700" y="672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298627</xdr:rowOff>
    </xdr:from>
    <xdr:ext cx="762000" cy="259045"/>
    <xdr:sp macro="" textlink="">
      <xdr:nvSpPr>
        <xdr:cNvPr id="130" name="人口1人当たり決算額の推移該当値テキスト445"/>
        <xdr:cNvSpPr txBox="1"/>
      </xdr:nvSpPr>
      <xdr:spPr>
        <a:xfrm>
          <a:off x="5740400" y="65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253640</xdr:rowOff>
    </xdr:from>
    <xdr:to>
      <xdr:col>26</xdr:col>
      <xdr:colOff>101600</xdr:colOff>
      <xdr:row>36</xdr:row>
      <xdr:rowOff>12340</xdr:rowOff>
    </xdr:to>
    <xdr:sp macro="" textlink="">
      <xdr:nvSpPr>
        <xdr:cNvPr id="131" name="楕円 130"/>
        <xdr:cNvSpPr/>
      </xdr:nvSpPr>
      <xdr:spPr bwMode="auto">
        <a:xfrm>
          <a:off x="4953000" y="686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340017</xdr:rowOff>
    </xdr:from>
    <xdr:ext cx="736600" cy="259045"/>
    <xdr:sp macro="" textlink="">
      <xdr:nvSpPr>
        <xdr:cNvPr id="132" name="テキスト ボックス 131"/>
        <xdr:cNvSpPr txBox="1"/>
      </xdr:nvSpPr>
      <xdr:spPr>
        <a:xfrm>
          <a:off x="4622800" y="695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139362</xdr:rowOff>
    </xdr:from>
    <xdr:to>
      <xdr:col>22</xdr:col>
      <xdr:colOff>165100</xdr:colOff>
      <xdr:row>35</xdr:row>
      <xdr:rowOff>240962</xdr:rowOff>
    </xdr:to>
    <xdr:sp macro="" textlink="">
      <xdr:nvSpPr>
        <xdr:cNvPr id="133" name="楕円 132"/>
        <xdr:cNvSpPr/>
      </xdr:nvSpPr>
      <xdr:spPr bwMode="auto">
        <a:xfrm>
          <a:off x="4254500" y="67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251139</xdr:rowOff>
    </xdr:from>
    <xdr:ext cx="762000" cy="259045"/>
    <xdr:sp macro="" textlink="">
      <xdr:nvSpPr>
        <xdr:cNvPr id="134" name="テキスト ボックス 133"/>
        <xdr:cNvSpPr txBox="1"/>
      </xdr:nvSpPr>
      <xdr:spPr>
        <a:xfrm>
          <a:off x="3924300" y="65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127864</xdr:rowOff>
    </xdr:from>
    <xdr:to>
      <xdr:col>19</xdr:col>
      <xdr:colOff>38100</xdr:colOff>
      <xdr:row>35</xdr:row>
      <xdr:rowOff>229464</xdr:rowOff>
    </xdr:to>
    <xdr:sp macro="" textlink="">
      <xdr:nvSpPr>
        <xdr:cNvPr id="135" name="楕円 134"/>
        <xdr:cNvSpPr/>
      </xdr:nvSpPr>
      <xdr:spPr bwMode="auto">
        <a:xfrm>
          <a:off x="3556000" y="673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239641</xdr:rowOff>
    </xdr:from>
    <xdr:ext cx="762000" cy="259045"/>
    <xdr:sp macro="" textlink="">
      <xdr:nvSpPr>
        <xdr:cNvPr id="136" name="テキスト ボックス 135"/>
        <xdr:cNvSpPr txBox="1"/>
      </xdr:nvSpPr>
      <xdr:spPr>
        <a:xfrm>
          <a:off x="3225800" y="650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37978</xdr:rowOff>
    </xdr:from>
    <xdr:to>
      <xdr:col>15</xdr:col>
      <xdr:colOff>101600</xdr:colOff>
      <xdr:row>35</xdr:row>
      <xdr:rowOff>139578</xdr:rowOff>
    </xdr:to>
    <xdr:sp macro="" textlink="">
      <xdr:nvSpPr>
        <xdr:cNvPr id="137" name="楕円 136"/>
        <xdr:cNvSpPr/>
      </xdr:nvSpPr>
      <xdr:spPr bwMode="auto">
        <a:xfrm>
          <a:off x="2857500" y="664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149755</xdr:rowOff>
    </xdr:from>
    <xdr:ext cx="762000" cy="259045"/>
    <xdr:sp macro="" textlink="">
      <xdr:nvSpPr>
        <xdr:cNvPr id="138" name="テキスト ボックス 137"/>
        <xdr:cNvSpPr txBox="1"/>
      </xdr:nvSpPr>
      <xdr:spPr>
        <a:xfrm>
          <a:off x="2527300" y="641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12,055
12,016
200.42
43,259,725
41,507,884
517,165
4,155,035
6,274,446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164398</xdr:rowOff>
    </xdr:from>
    <xdr:to>
      <xdr:col>24</xdr:col>
      <xdr:colOff>63500</xdr:colOff>
      <xdr:row>36</xdr:row>
      <xdr:rowOff>37487</xdr:rowOff>
    </xdr:to>
    <xdr:cxnSp macro="">
      <xdr:nvCxnSpPr>
        <xdr:cNvPr id="65" name="直線コネクタ 64"/>
        <xdr:cNvCxnSpPr/>
      </xdr:nvCxnSpPr>
      <xdr:spPr>
        <a:xfrm>
          <a:off x="3797300" y="6165148"/>
          <a:ext cx="8382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124260</xdr:rowOff>
    </xdr:from>
    <xdr:to>
      <xdr:col>19</xdr:col>
      <xdr:colOff>177800</xdr:colOff>
      <xdr:row>35</xdr:row>
      <xdr:rowOff>164398</xdr:rowOff>
    </xdr:to>
    <xdr:cxnSp macro="">
      <xdr:nvCxnSpPr>
        <xdr:cNvPr id="68" name="直線コネクタ 67"/>
        <xdr:cNvCxnSpPr/>
      </xdr:nvCxnSpPr>
      <xdr:spPr>
        <a:xfrm>
          <a:off x="2908300" y="6125010"/>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124260</xdr:rowOff>
    </xdr:from>
    <xdr:to>
      <xdr:col>15</xdr:col>
      <xdr:colOff>50800</xdr:colOff>
      <xdr:row>36</xdr:row>
      <xdr:rowOff>67263</xdr:rowOff>
    </xdr:to>
    <xdr:cxnSp macro="">
      <xdr:nvCxnSpPr>
        <xdr:cNvPr id="71" name="直線コネクタ 70"/>
        <xdr:cNvCxnSpPr/>
      </xdr:nvCxnSpPr>
      <xdr:spPr>
        <a:xfrm flipV="1">
          <a:off x="2019300" y="6125010"/>
          <a:ext cx="889000" cy="1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67263</xdr:rowOff>
    </xdr:from>
    <xdr:to>
      <xdr:col>10</xdr:col>
      <xdr:colOff>114300</xdr:colOff>
      <xdr:row>36</xdr:row>
      <xdr:rowOff>86865</xdr:rowOff>
    </xdr:to>
    <xdr:cxnSp macro="">
      <xdr:nvCxnSpPr>
        <xdr:cNvPr id="74" name="直線コネクタ 73"/>
        <xdr:cNvCxnSpPr/>
      </xdr:nvCxnSpPr>
      <xdr:spPr>
        <a:xfrm flipV="1">
          <a:off x="1130300" y="6239463"/>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158137</xdr:rowOff>
    </xdr:from>
    <xdr:to>
      <xdr:col>24</xdr:col>
      <xdr:colOff>114300</xdr:colOff>
      <xdr:row>36</xdr:row>
      <xdr:rowOff>88287</xdr:rowOff>
    </xdr:to>
    <xdr:sp macro="" textlink="">
      <xdr:nvSpPr>
        <xdr:cNvPr id="84" name="楕円 83"/>
        <xdr:cNvSpPr/>
      </xdr:nvSpPr>
      <xdr:spPr>
        <a:xfrm>
          <a:off x="4584700" y="61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9564</xdr:rowOff>
    </xdr:from>
    <xdr:ext cx="534377" cy="259045"/>
    <xdr:sp macro="" textlink="">
      <xdr:nvSpPr>
        <xdr:cNvPr id="85" name="人件費該当値テキスト"/>
        <xdr:cNvSpPr txBox="1"/>
      </xdr:nvSpPr>
      <xdr:spPr>
        <a:xfrm>
          <a:off x="4686300" y="60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113598</xdr:rowOff>
    </xdr:from>
    <xdr:to>
      <xdr:col>20</xdr:col>
      <xdr:colOff>38100</xdr:colOff>
      <xdr:row>36</xdr:row>
      <xdr:rowOff>43748</xdr:rowOff>
    </xdr:to>
    <xdr:sp macro="" textlink="">
      <xdr:nvSpPr>
        <xdr:cNvPr id="86" name="楕円 85"/>
        <xdr:cNvSpPr/>
      </xdr:nvSpPr>
      <xdr:spPr>
        <a:xfrm>
          <a:off x="3746500" y="611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60275</xdr:rowOff>
    </xdr:from>
    <xdr:ext cx="534377" cy="259045"/>
    <xdr:sp macro="" textlink="">
      <xdr:nvSpPr>
        <xdr:cNvPr id="87" name="テキスト ボックス 86"/>
        <xdr:cNvSpPr txBox="1"/>
      </xdr:nvSpPr>
      <xdr:spPr>
        <a:xfrm>
          <a:off x="3530111" y="58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73460</xdr:rowOff>
    </xdr:from>
    <xdr:to>
      <xdr:col>15</xdr:col>
      <xdr:colOff>101600</xdr:colOff>
      <xdr:row>36</xdr:row>
      <xdr:rowOff>3610</xdr:rowOff>
    </xdr:to>
    <xdr:sp macro="" textlink="">
      <xdr:nvSpPr>
        <xdr:cNvPr id="88" name="楕円 87"/>
        <xdr:cNvSpPr/>
      </xdr:nvSpPr>
      <xdr:spPr>
        <a:xfrm>
          <a:off x="2857500" y="60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20137</xdr:rowOff>
    </xdr:from>
    <xdr:ext cx="599010" cy="259045"/>
    <xdr:sp macro="" textlink="">
      <xdr:nvSpPr>
        <xdr:cNvPr id="89" name="テキスト ボックス 88"/>
        <xdr:cNvSpPr txBox="1"/>
      </xdr:nvSpPr>
      <xdr:spPr>
        <a:xfrm>
          <a:off x="2608795" y="584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16463</xdr:rowOff>
    </xdr:from>
    <xdr:to>
      <xdr:col>10</xdr:col>
      <xdr:colOff>165100</xdr:colOff>
      <xdr:row>36</xdr:row>
      <xdr:rowOff>118063</xdr:rowOff>
    </xdr:to>
    <xdr:sp macro="" textlink="">
      <xdr:nvSpPr>
        <xdr:cNvPr id="90" name="楕円 89"/>
        <xdr:cNvSpPr/>
      </xdr:nvSpPr>
      <xdr:spPr>
        <a:xfrm>
          <a:off x="1968500" y="61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134590</xdr:rowOff>
    </xdr:from>
    <xdr:ext cx="534377" cy="259045"/>
    <xdr:sp macro="" textlink="">
      <xdr:nvSpPr>
        <xdr:cNvPr id="91" name="テキスト ボックス 90"/>
        <xdr:cNvSpPr txBox="1"/>
      </xdr:nvSpPr>
      <xdr:spPr>
        <a:xfrm>
          <a:off x="1752111" y="59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36065</xdr:rowOff>
    </xdr:from>
    <xdr:to>
      <xdr:col>6</xdr:col>
      <xdr:colOff>38100</xdr:colOff>
      <xdr:row>36</xdr:row>
      <xdr:rowOff>137665</xdr:rowOff>
    </xdr:to>
    <xdr:sp macro="" textlink="">
      <xdr:nvSpPr>
        <xdr:cNvPr id="92" name="楕円 91"/>
        <xdr:cNvSpPr/>
      </xdr:nvSpPr>
      <xdr:spPr>
        <a:xfrm>
          <a:off x="1079500" y="62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154192</xdr:rowOff>
    </xdr:from>
    <xdr:ext cx="534377" cy="259045"/>
    <xdr:sp macro="" textlink="">
      <xdr:nvSpPr>
        <xdr:cNvPr id="93" name="テキスト ボックス 92"/>
        <xdr:cNvSpPr txBox="1"/>
      </xdr:nvSpPr>
      <xdr:spPr>
        <a:xfrm>
          <a:off x="863111" y="59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35657</xdr:rowOff>
    </xdr:from>
    <xdr:to>
      <xdr:col>24</xdr:col>
      <xdr:colOff>63500</xdr:colOff>
      <xdr:row>56</xdr:row>
      <xdr:rowOff>58669</xdr:rowOff>
    </xdr:to>
    <xdr:cxnSp macro="">
      <xdr:nvCxnSpPr>
        <xdr:cNvPr id="123" name="直線コネクタ 122"/>
        <xdr:cNvCxnSpPr/>
      </xdr:nvCxnSpPr>
      <xdr:spPr>
        <a:xfrm flipV="1">
          <a:off x="3797300" y="9636857"/>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120672</xdr:rowOff>
    </xdr:from>
    <xdr:to>
      <xdr:col>19</xdr:col>
      <xdr:colOff>177800</xdr:colOff>
      <xdr:row>56</xdr:row>
      <xdr:rowOff>58669</xdr:rowOff>
    </xdr:to>
    <xdr:cxnSp macro="">
      <xdr:nvCxnSpPr>
        <xdr:cNvPr id="126" name="直線コネクタ 125"/>
        <xdr:cNvCxnSpPr/>
      </xdr:nvCxnSpPr>
      <xdr:spPr>
        <a:xfrm>
          <a:off x="2908300" y="9550422"/>
          <a:ext cx="889000" cy="1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123927</xdr:rowOff>
    </xdr:from>
    <xdr:to>
      <xdr:col>15</xdr:col>
      <xdr:colOff>50800</xdr:colOff>
      <xdr:row>55</xdr:row>
      <xdr:rowOff>120672</xdr:rowOff>
    </xdr:to>
    <xdr:cxnSp macro="">
      <xdr:nvCxnSpPr>
        <xdr:cNvPr id="129" name="直線コネクタ 128"/>
        <xdr:cNvCxnSpPr/>
      </xdr:nvCxnSpPr>
      <xdr:spPr>
        <a:xfrm>
          <a:off x="2019300" y="8867877"/>
          <a:ext cx="889000" cy="68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123927</xdr:rowOff>
    </xdr:from>
    <xdr:to>
      <xdr:col>10</xdr:col>
      <xdr:colOff>114300</xdr:colOff>
      <xdr:row>56</xdr:row>
      <xdr:rowOff>36655</xdr:rowOff>
    </xdr:to>
    <xdr:cxnSp macro="">
      <xdr:nvCxnSpPr>
        <xdr:cNvPr id="132" name="直線コネクタ 131"/>
        <xdr:cNvCxnSpPr/>
      </xdr:nvCxnSpPr>
      <xdr:spPr>
        <a:xfrm flipV="1">
          <a:off x="1130300" y="8867877"/>
          <a:ext cx="889000" cy="7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156307</xdr:rowOff>
    </xdr:from>
    <xdr:to>
      <xdr:col>24</xdr:col>
      <xdr:colOff>114300</xdr:colOff>
      <xdr:row>56</xdr:row>
      <xdr:rowOff>86457</xdr:rowOff>
    </xdr:to>
    <xdr:sp macro="" textlink="">
      <xdr:nvSpPr>
        <xdr:cNvPr id="142" name="楕円 141"/>
        <xdr:cNvSpPr/>
      </xdr:nvSpPr>
      <xdr:spPr>
        <a:xfrm>
          <a:off x="4584700" y="95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7734</xdr:rowOff>
    </xdr:from>
    <xdr:ext cx="599010" cy="259045"/>
    <xdr:sp macro="" textlink="">
      <xdr:nvSpPr>
        <xdr:cNvPr id="143" name="物件費該当値テキスト"/>
        <xdr:cNvSpPr txBox="1"/>
      </xdr:nvSpPr>
      <xdr:spPr>
        <a:xfrm>
          <a:off x="4686300" y="943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7869</xdr:rowOff>
    </xdr:from>
    <xdr:to>
      <xdr:col>20</xdr:col>
      <xdr:colOff>38100</xdr:colOff>
      <xdr:row>56</xdr:row>
      <xdr:rowOff>109469</xdr:rowOff>
    </xdr:to>
    <xdr:sp macro="" textlink="">
      <xdr:nvSpPr>
        <xdr:cNvPr id="144" name="楕円 143"/>
        <xdr:cNvSpPr/>
      </xdr:nvSpPr>
      <xdr:spPr>
        <a:xfrm>
          <a:off x="3746500" y="960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125996</xdr:rowOff>
    </xdr:from>
    <xdr:ext cx="599010" cy="259045"/>
    <xdr:sp macro="" textlink="">
      <xdr:nvSpPr>
        <xdr:cNvPr id="145" name="テキスト ボックス 144"/>
        <xdr:cNvSpPr txBox="1"/>
      </xdr:nvSpPr>
      <xdr:spPr>
        <a:xfrm>
          <a:off x="3497795" y="938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69872</xdr:rowOff>
    </xdr:from>
    <xdr:to>
      <xdr:col>15</xdr:col>
      <xdr:colOff>101600</xdr:colOff>
      <xdr:row>56</xdr:row>
      <xdr:rowOff>22</xdr:rowOff>
    </xdr:to>
    <xdr:sp macro="" textlink="">
      <xdr:nvSpPr>
        <xdr:cNvPr id="146" name="楕円 145"/>
        <xdr:cNvSpPr/>
      </xdr:nvSpPr>
      <xdr:spPr>
        <a:xfrm>
          <a:off x="2857500" y="94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16549</xdr:rowOff>
    </xdr:from>
    <xdr:ext cx="599010" cy="259045"/>
    <xdr:sp macro="" textlink="">
      <xdr:nvSpPr>
        <xdr:cNvPr id="147" name="テキスト ボックス 146"/>
        <xdr:cNvSpPr txBox="1"/>
      </xdr:nvSpPr>
      <xdr:spPr>
        <a:xfrm>
          <a:off x="2608795" y="927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73127</xdr:rowOff>
    </xdr:from>
    <xdr:to>
      <xdr:col>10</xdr:col>
      <xdr:colOff>165100</xdr:colOff>
      <xdr:row>52</xdr:row>
      <xdr:rowOff>3277</xdr:rowOff>
    </xdr:to>
    <xdr:sp macro="" textlink="">
      <xdr:nvSpPr>
        <xdr:cNvPr id="148" name="楕円 147"/>
        <xdr:cNvSpPr/>
      </xdr:nvSpPr>
      <xdr:spPr>
        <a:xfrm>
          <a:off x="1968500" y="88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19804</xdr:rowOff>
    </xdr:from>
    <xdr:ext cx="599010" cy="259045"/>
    <xdr:sp macro="" textlink="">
      <xdr:nvSpPr>
        <xdr:cNvPr id="149" name="テキスト ボックス 148"/>
        <xdr:cNvSpPr txBox="1"/>
      </xdr:nvSpPr>
      <xdr:spPr>
        <a:xfrm>
          <a:off x="1719795" y="859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157305</xdr:rowOff>
    </xdr:from>
    <xdr:to>
      <xdr:col>6</xdr:col>
      <xdr:colOff>38100</xdr:colOff>
      <xdr:row>56</xdr:row>
      <xdr:rowOff>87455</xdr:rowOff>
    </xdr:to>
    <xdr:sp macro="" textlink="">
      <xdr:nvSpPr>
        <xdr:cNvPr id="150" name="楕円 149"/>
        <xdr:cNvSpPr/>
      </xdr:nvSpPr>
      <xdr:spPr>
        <a:xfrm>
          <a:off x="1079500" y="95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103982</xdr:rowOff>
    </xdr:from>
    <xdr:ext cx="599010" cy="259045"/>
    <xdr:sp macro="" textlink="">
      <xdr:nvSpPr>
        <xdr:cNvPr id="151" name="テキスト ボックス 150"/>
        <xdr:cNvSpPr txBox="1"/>
      </xdr:nvSpPr>
      <xdr:spPr>
        <a:xfrm>
          <a:off x="830795" y="93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52245</xdr:rowOff>
    </xdr:from>
    <xdr:to>
      <xdr:col>24</xdr:col>
      <xdr:colOff>63500</xdr:colOff>
      <xdr:row>79</xdr:row>
      <xdr:rowOff>52980</xdr:rowOff>
    </xdr:to>
    <xdr:cxnSp macro="">
      <xdr:nvCxnSpPr>
        <xdr:cNvPr id="182" name="直線コネクタ 181"/>
        <xdr:cNvCxnSpPr/>
      </xdr:nvCxnSpPr>
      <xdr:spPr>
        <a:xfrm flipV="1">
          <a:off x="3797300" y="13596795"/>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52980</xdr:rowOff>
    </xdr:from>
    <xdr:to>
      <xdr:col>19</xdr:col>
      <xdr:colOff>177800</xdr:colOff>
      <xdr:row>79</xdr:row>
      <xdr:rowOff>54808</xdr:rowOff>
    </xdr:to>
    <xdr:cxnSp macro="">
      <xdr:nvCxnSpPr>
        <xdr:cNvPr id="185" name="直線コネクタ 184"/>
        <xdr:cNvCxnSpPr/>
      </xdr:nvCxnSpPr>
      <xdr:spPr>
        <a:xfrm flipV="1">
          <a:off x="2908300" y="135975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44814</xdr:rowOff>
    </xdr:from>
    <xdr:to>
      <xdr:col>15</xdr:col>
      <xdr:colOff>50800</xdr:colOff>
      <xdr:row>79</xdr:row>
      <xdr:rowOff>54808</xdr:rowOff>
    </xdr:to>
    <xdr:cxnSp macro="">
      <xdr:nvCxnSpPr>
        <xdr:cNvPr id="188" name="直線コネクタ 187"/>
        <xdr:cNvCxnSpPr/>
      </xdr:nvCxnSpPr>
      <xdr:spPr>
        <a:xfrm>
          <a:off x="2019300" y="13589364"/>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28094</xdr:rowOff>
    </xdr:from>
    <xdr:to>
      <xdr:col>10</xdr:col>
      <xdr:colOff>114300</xdr:colOff>
      <xdr:row>79</xdr:row>
      <xdr:rowOff>44814</xdr:rowOff>
    </xdr:to>
    <xdr:cxnSp macro="">
      <xdr:nvCxnSpPr>
        <xdr:cNvPr id="191" name="直線コネクタ 190"/>
        <xdr:cNvCxnSpPr/>
      </xdr:nvCxnSpPr>
      <xdr:spPr>
        <a:xfrm>
          <a:off x="1130300" y="13572644"/>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84236</xdr:rowOff>
    </xdr:from>
    <xdr:ext cx="469744" cy="259045"/>
    <xdr:sp macro="" textlink="">
      <xdr:nvSpPr>
        <xdr:cNvPr id="193" name="テキスト ボックス 192"/>
        <xdr:cNvSpPr txBox="1"/>
      </xdr:nvSpPr>
      <xdr:spPr>
        <a:xfrm>
          <a:off x="1784428" y="132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93657</xdr:rowOff>
    </xdr:from>
    <xdr:ext cx="469744" cy="259045"/>
    <xdr:sp macro="" textlink="">
      <xdr:nvSpPr>
        <xdr:cNvPr id="195" name="テキスト ボックス 194"/>
        <xdr:cNvSpPr txBox="1"/>
      </xdr:nvSpPr>
      <xdr:spPr>
        <a:xfrm>
          <a:off x="895428" y="132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1445</xdr:rowOff>
    </xdr:from>
    <xdr:to>
      <xdr:col>24</xdr:col>
      <xdr:colOff>114300</xdr:colOff>
      <xdr:row>79</xdr:row>
      <xdr:rowOff>103045</xdr:rowOff>
    </xdr:to>
    <xdr:sp macro="" textlink="">
      <xdr:nvSpPr>
        <xdr:cNvPr id="201" name="楕円 200"/>
        <xdr:cNvSpPr/>
      </xdr:nvSpPr>
      <xdr:spPr>
        <a:xfrm>
          <a:off x="4584700" y="135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87822</xdr:rowOff>
    </xdr:from>
    <xdr:ext cx="469744" cy="259045"/>
    <xdr:sp macro="" textlink="">
      <xdr:nvSpPr>
        <xdr:cNvPr id="202" name="維持補修費該当値テキスト"/>
        <xdr:cNvSpPr txBox="1"/>
      </xdr:nvSpPr>
      <xdr:spPr>
        <a:xfrm>
          <a:off x="4686300" y="134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2180</xdr:rowOff>
    </xdr:from>
    <xdr:to>
      <xdr:col>20</xdr:col>
      <xdr:colOff>38100</xdr:colOff>
      <xdr:row>79</xdr:row>
      <xdr:rowOff>103780</xdr:rowOff>
    </xdr:to>
    <xdr:sp macro="" textlink="">
      <xdr:nvSpPr>
        <xdr:cNvPr id="203" name="楕円 202"/>
        <xdr:cNvSpPr/>
      </xdr:nvSpPr>
      <xdr:spPr>
        <a:xfrm>
          <a:off x="3746500" y="135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94907</xdr:rowOff>
    </xdr:from>
    <xdr:ext cx="469744" cy="259045"/>
    <xdr:sp macro="" textlink="">
      <xdr:nvSpPr>
        <xdr:cNvPr id="204" name="テキスト ボックス 203"/>
        <xdr:cNvSpPr txBox="1"/>
      </xdr:nvSpPr>
      <xdr:spPr>
        <a:xfrm>
          <a:off x="3562428" y="1363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4008</xdr:rowOff>
    </xdr:from>
    <xdr:to>
      <xdr:col>15</xdr:col>
      <xdr:colOff>101600</xdr:colOff>
      <xdr:row>79</xdr:row>
      <xdr:rowOff>105608</xdr:rowOff>
    </xdr:to>
    <xdr:sp macro="" textlink="">
      <xdr:nvSpPr>
        <xdr:cNvPr id="205" name="楕円 204"/>
        <xdr:cNvSpPr/>
      </xdr:nvSpPr>
      <xdr:spPr>
        <a:xfrm>
          <a:off x="2857500" y="1354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96735</xdr:rowOff>
    </xdr:from>
    <xdr:ext cx="469744" cy="259045"/>
    <xdr:sp macro="" textlink="">
      <xdr:nvSpPr>
        <xdr:cNvPr id="206" name="テキスト ボックス 205"/>
        <xdr:cNvSpPr txBox="1"/>
      </xdr:nvSpPr>
      <xdr:spPr>
        <a:xfrm>
          <a:off x="2673428" y="1364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165464</xdr:rowOff>
    </xdr:from>
    <xdr:to>
      <xdr:col>10</xdr:col>
      <xdr:colOff>165100</xdr:colOff>
      <xdr:row>79</xdr:row>
      <xdr:rowOff>95614</xdr:rowOff>
    </xdr:to>
    <xdr:sp macro="" textlink="">
      <xdr:nvSpPr>
        <xdr:cNvPr id="207" name="楕円 206"/>
        <xdr:cNvSpPr/>
      </xdr:nvSpPr>
      <xdr:spPr>
        <a:xfrm>
          <a:off x="1968500" y="135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86741</xdr:rowOff>
    </xdr:from>
    <xdr:ext cx="469744" cy="259045"/>
    <xdr:sp macro="" textlink="">
      <xdr:nvSpPr>
        <xdr:cNvPr id="208" name="テキスト ボックス 207"/>
        <xdr:cNvSpPr txBox="1"/>
      </xdr:nvSpPr>
      <xdr:spPr>
        <a:xfrm>
          <a:off x="1784428" y="136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148744</xdr:rowOff>
    </xdr:from>
    <xdr:to>
      <xdr:col>6</xdr:col>
      <xdr:colOff>38100</xdr:colOff>
      <xdr:row>79</xdr:row>
      <xdr:rowOff>78894</xdr:rowOff>
    </xdr:to>
    <xdr:sp macro="" textlink="">
      <xdr:nvSpPr>
        <xdr:cNvPr id="209" name="楕円 208"/>
        <xdr:cNvSpPr/>
      </xdr:nvSpPr>
      <xdr:spPr>
        <a:xfrm>
          <a:off x="1079500" y="135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70021</xdr:rowOff>
    </xdr:from>
    <xdr:ext cx="469744" cy="259045"/>
    <xdr:sp macro="" textlink="">
      <xdr:nvSpPr>
        <xdr:cNvPr id="210" name="テキスト ボックス 209"/>
        <xdr:cNvSpPr txBox="1"/>
      </xdr:nvSpPr>
      <xdr:spPr>
        <a:xfrm>
          <a:off x="895428" y="136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69881</xdr:rowOff>
    </xdr:from>
    <xdr:to>
      <xdr:col>24</xdr:col>
      <xdr:colOff>63500</xdr:colOff>
      <xdr:row>94</xdr:row>
      <xdr:rowOff>80245</xdr:rowOff>
    </xdr:to>
    <xdr:cxnSp macro="">
      <xdr:nvCxnSpPr>
        <xdr:cNvPr id="240" name="直線コネクタ 239"/>
        <xdr:cNvCxnSpPr/>
      </xdr:nvCxnSpPr>
      <xdr:spPr>
        <a:xfrm flipV="1">
          <a:off x="3797300" y="16186181"/>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80245</xdr:rowOff>
    </xdr:from>
    <xdr:to>
      <xdr:col>19</xdr:col>
      <xdr:colOff>177800</xdr:colOff>
      <xdr:row>95</xdr:row>
      <xdr:rowOff>14084</xdr:rowOff>
    </xdr:to>
    <xdr:cxnSp macro="">
      <xdr:nvCxnSpPr>
        <xdr:cNvPr id="243" name="直線コネクタ 242"/>
        <xdr:cNvCxnSpPr/>
      </xdr:nvCxnSpPr>
      <xdr:spPr>
        <a:xfrm flipV="1">
          <a:off x="2908300" y="16196545"/>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14084</xdr:rowOff>
    </xdr:from>
    <xdr:to>
      <xdr:col>15</xdr:col>
      <xdr:colOff>50800</xdr:colOff>
      <xdr:row>95</xdr:row>
      <xdr:rowOff>103505</xdr:rowOff>
    </xdr:to>
    <xdr:cxnSp macro="">
      <xdr:nvCxnSpPr>
        <xdr:cNvPr id="246" name="直線コネクタ 245"/>
        <xdr:cNvCxnSpPr/>
      </xdr:nvCxnSpPr>
      <xdr:spPr>
        <a:xfrm flipV="1">
          <a:off x="2019300" y="16301834"/>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103505</xdr:rowOff>
    </xdr:from>
    <xdr:to>
      <xdr:col>10</xdr:col>
      <xdr:colOff>114300</xdr:colOff>
      <xdr:row>96</xdr:row>
      <xdr:rowOff>27343</xdr:rowOff>
    </xdr:to>
    <xdr:cxnSp macro="">
      <xdr:nvCxnSpPr>
        <xdr:cNvPr id="249" name="直線コネクタ 248"/>
        <xdr:cNvCxnSpPr/>
      </xdr:nvCxnSpPr>
      <xdr:spPr>
        <a:xfrm flipV="1">
          <a:off x="1130300" y="16391255"/>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44429</xdr:rowOff>
    </xdr:from>
    <xdr:ext cx="534377" cy="259045"/>
    <xdr:sp macro="" textlink="">
      <xdr:nvSpPr>
        <xdr:cNvPr id="251" name="テキスト ボックス 250"/>
        <xdr:cNvSpPr txBox="1"/>
      </xdr:nvSpPr>
      <xdr:spPr>
        <a:xfrm>
          <a:off x="1752111" y="166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148975</xdr:rowOff>
    </xdr:from>
    <xdr:ext cx="534377" cy="259045"/>
    <xdr:sp macro="" textlink="">
      <xdr:nvSpPr>
        <xdr:cNvPr id="253" name="テキスト ボックス 252"/>
        <xdr:cNvSpPr txBox="1"/>
      </xdr:nvSpPr>
      <xdr:spPr>
        <a:xfrm>
          <a:off x="863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19081</xdr:rowOff>
    </xdr:from>
    <xdr:to>
      <xdr:col>24</xdr:col>
      <xdr:colOff>114300</xdr:colOff>
      <xdr:row>94</xdr:row>
      <xdr:rowOff>120681</xdr:rowOff>
    </xdr:to>
    <xdr:sp macro="" textlink="">
      <xdr:nvSpPr>
        <xdr:cNvPr id="259" name="楕円 258"/>
        <xdr:cNvSpPr/>
      </xdr:nvSpPr>
      <xdr:spPr>
        <a:xfrm>
          <a:off x="4584700" y="161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41958</xdr:rowOff>
    </xdr:from>
    <xdr:ext cx="534377" cy="259045"/>
    <xdr:sp macro="" textlink="">
      <xdr:nvSpPr>
        <xdr:cNvPr id="260" name="扶助費該当値テキスト"/>
        <xdr:cNvSpPr txBox="1"/>
      </xdr:nvSpPr>
      <xdr:spPr>
        <a:xfrm>
          <a:off x="4686300" y="159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29445</xdr:rowOff>
    </xdr:from>
    <xdr:to>
      <xdr:col>20</xdr:col>
      <xdr:colOff>38100</xdr:colOff>
      <xdr:row>94</xdr:row>
      <xdr:rowOff>131045</xdr:rowOff>
    </xdr:to>
    <xdr:sp macro="" textlink="">
      <xdr:nvSpPr>
        <xdr:cNvPr id="261" name="楕円 260"/>
        <xdr:cNvSpPr/>
      </xdr:nvSpPr>
      <xdr:spPr>
        <a:xfrm>
          <a:off x="3746500" y="161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147572</xdr:rowOff>
    </xdr:from>
    <xdr:ext cx="534377" cy="259045"/>
    <xdr:sp macro="" textlink="">
      <xdr:nvSpPr>
        <xdr:cNvPr id="262" name="テキスト ボックス 261"/>
        <xdr:cNvSpPr txBox="1"/>
      </xdr:nvSpPr>
      <xdr:spPr>
        <a:xfrm>
          <a:off x="3530111" y="159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134734</xdr:rowOff>
    </xdr:from>
    <xdr:to>
      <xdr:col>15</xdr:col>
      <xdr:colOff>101600</xdr:colOff>
      <xdr:row>95</xdr:row>
      <xdr:rowOff>64884</xdr:rowOff>
    </xdr:to>
    <xdr:sp macro="" textlink="">
      <xdr:nvSpPr>
        <xdr:cNvPr id="263" name="楕円 262"/>
        <xdr:cNvSpPr/>
      </xdr:nvSpPr>
      <xdr:spPr>
        <a:xfrm>
          <a:off x="2857500" y="162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81411</xdr:rowOff>
    </xdr:from>
    <xdr:ext cx="534377" cy="259045"/>
    <xdr:sp macro="" textlink="">
      <xdr:nvSpPr>
        <xdr:cNvPr id="264" name="テキスト ボックス 263"/>
        <xdr:cNvSpPr txBox="1"/>
      </xdr:nvSpPr>
      <xdr:spPr>
        <a:xfrm>
          <a:off x="2641111" y="160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52705</xdr:rowOff>
    </xdr:from>
    <xdr:to>
      <xdr:col>10</xdr:col>
      <xdr:colOff>165100</xdr:colOff>
      <xdr:row>95</xdr:row>
      <xdr:rowOff>154305</xdr:rowOff>
    </xdr:to>
    <xdr:sp macro="" textlink="">
      <xdr:nvSpPr>
        <xdr:cNvPr id="265" name="楕円 264"/>
        <xdr:cNvSpPr/>
      </xdr:nvSpPr>
      <xdr:spPr>
        <a:xfrm>
          <a:off x="1968500" y="163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170832</xdr:rowOff>
    </xdr:from>
    <xdr:ext cx="534377" cy="259045"/>
    <xdr:sp macro="" textlink="">
      <xdr:nvSpPr>
        <xdr:cNvPr id="266" name="テキスト ボックス 265"/>
        <xdr:cNvSpPr txBox="1"/>
      </xdr:nvSpPr>
      <xdr:spPr>
        <a:xfrm>
          <a:off x="1752111" y="161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147993</xdr:rowOff>
    </xdr:from>
    <xdr:to>
      <xdr:col>6</xdr:col>
      <xdr:colOff>38100</xdr:colOff>
      <xdr:row>96</xdr:row>
      <xdr:rowOff>78143</xdr:rowOff>
    </xdr:to>
    <xdr:sp macro="" textlink="">
      <xdr:nvSpPr>
        <xdr:cNvPr id="267" name="楕円 266"/>
        <xdr:cNvSpPr/>
      </xdr:nvSpPr>
      <xdr:spPr>
        <a:xfrm>
          <a:off x="1079500" y="164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94670</xdr:rowOff>
    </xdr:from>
    <xdr:ext cx="534377" cy="259045"/>
    <xdr:sp macro="" textlink="">
      <xdr:nvSpPr>
        <xdr:cNvPr id="268" name="テキスト ボックス 267"/>
        <xdr:cNvSpPr txBox="1"/>
      </xdr:nvSpPr>
      <xdr:spPr>
        <a:xfrm>
          <a:off x="863111" y="162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151139</xdr:rowOff>
    </xdr:from>
    <xdr:to>
      <xdr:col>55</xdr:col>
      <xdr:colOff>0</xdr:colOff>
      <xdr:row>34</xdr:row>
      <xdr:rowOff>168440</xdr:rowOff>
    </xdr:to>
    <xdr:cxnSp macro="">
      <xdr:nvCxnSpPr>
        <xdr:cNvPr id="295" name="直線コネクタ 294"/>
        <xdr:cNvCxnSpPr/>
      </xdr:nvCxnSpPr>
      <xdr:spPr>
        <a:xfrm>
          <a:off x="9639300" y="5980439"/>
          <a:ext cx="8382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151139</xdr:rowOff>
    </xdr:from>
    <xdr:to>
      <xdr:col>50</xdr:col>
      <xdr:colOff>114300</xdr:colOff>
      <xdr:row>35</xdr:row>
      <xdr:rowOff>26360</xdr:rowOff>
    </xdr:to>
    <xdr:cxnSp macro="">
      <xdr:nvCxnSpPr>
        <xdr:cNvPr id="298" name="直線コネクタ 297"/>
        <xdr:cNvCxnSpPr/>
      </xdr:nvCxnSpPr>
      <xdr:spPr>
        <a:xfrm flipV="1">
          <a:off x="8750300" y="5980439"/>
          <a:ext cx="889000" cy="4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125362</xdr:rowOff>
    </xdr:from>
    <xdr:to>
      <xdr:col>45</xdr:col>
      <xdr:colOff>177800</xdr:colOff>
      <xdr:row>35</xdr:row>
      <xdr:rowOff>26360</xdr:rowOff>
    </xdr:to>
    <xdr:cxnSp macro="">
      <xdr:nvCxnSpPr>
        <xdr:cNvPr id="301" name="直線コネクタ 300"/>
        <xdr:cNvCxnSpPr/>
      </xdr:nvCxnSpPr>
      <xdr:spPr>
        <a:xfrm>
          <a:off x="7861300" y="5954662"/>
          <a:ext cx="889000" cy="7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125362</xdr:rowOff>
    </xdr:from>
    <xdr:to>
      <xdr:col>41</xdr:col>
      <xdr:colOff>50800</xdr:colOff>
      <xdr:row>35</xdr:row>
      <xdr:rowOff>44561</xdr:rowOff>
    </xdr:to>
    <xdr:cxnSp macro="">
      <xdr:nvCxnSpPr>
        <xdr:cNvPr id="304" name="直線コネクタ 303"/>
        <xdr:cNvCxnSpPr/>
      </xdr:nvCxnSpPr>
      <xdr:spPr>
        <a:xfrm flipV="1">
          <a:off x="6972300" y="5954662"/>
          <a:ext cx="889000" cy="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8" name="テキスト ボックス 307"/>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117640</xdr:rowOff>
    </xdr:from>
    <xdr:to>
      <xdr:col>55</xdr:col>
      <xdr:colOff>50800</xdr:colOff>
      <xdr:row>35</xdr:row>
      <xdr:rowOff>47790</xdr:rowOff>
    </xdr:to>
    <xdr:sp macro="" textlink="">
      <xdr:nvSpPr>
        <xdr:cNvPr id="314" name="楕円 313"/>
        <xdr:cNvSpPr/>
      </xdr:nvSpPr>
      <xdr:spPr>
        <a:xfrm>
          <a:off x="10426700" y="59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140517</xdr:rowOff>
    </xdr:from>
    <xdr:ext cx="599010" cy="259045"/>
    <xdr:sp macro="" textlink="">
      <xdr:nvSpPr>
        <xdr:cNvPr id="315" name="補助費等該当値テキスト"/>
        <xdr:cNvSpPr txBox="1"/>
      </xdr:nvSpPr>
      <xdr:spPr>
        <a:xfrm>
          <a:off x="10528300" y="57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100339</xdr:rowOff>
    </xdr:from>
    <xdr:to>
      <xdr:col>50</xdr:col>
      <xdr:colOff>165100</xdr:colOff>
      <xdr:row>35</xdr:row>
      <xdr:rowOff>30489</xdr:rowOff>
    </xdr:to>
    <xdr:sp macro="" textlink="">
      <xdr:nvSpPr>
        <xdr:cNvPr id="316" name="楕円 315"/>
        <xdr:cNvSpPr/>
      </xdr:nvSpPr>
      <xdr:spPr>
        <a:xfrm>
          <a:off x="9588500" y="5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47016</xdr:rowOff>
    </xdr:from>
    <xdr:ext cx="599010" cy="259045"/>
    <xdr:sp macro="" textlink="">
      <xdr:nvSpPr>
        <xdr:cNvPr id="317" name="テキスト ボックス 316"/>
        <xdr:cNvSpPr txBox="1"/>
      </xdr:nvSpPr>
      <xdr:spPr>
        <a:xfrm>
          <a:off x="9339795" y="570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147010</xdr:rowOff>
    </xdr:from>
    <xdr:to>
      <xdr:col>46</xdr:col>
      <xdr:colOff>38100</xdr:colOff>
      <xdr:row>35</xdr:row>
      <xdr:rowOff>77160</xdr:rowOff>
    </xdr:to>
    <xdr:sp macro="" textlink="">
      <xdr:nvSpPr>
        <xdr:cNvPr id="318" name="楕円 317"/>
        <xdr:cNvSpPr/>
      </xdr:nvSpPr>
      <xdr:spPr>
        <a:xfrm>
          <a:off x="8699500" y="59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93687</xdr:rowOff>
    </xdr:from>
    <xdr:ext cx="599010" cy="259045"/>
    <xdr:sp macro="" textlink="">
      <xdr:nvSpPr>
        <xdr:cNvPr id="319" name="テキスト ボックス 318"/>
        <xdr:cNvSpPr txBox="1"/>
      </xdr:nvSpPr>
      <xdr:spPr>
        <a:xfrm>
          <a:off x="8450795" y="575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74562</xdr:rowOff>
    </xdr:from>
    <xdr:to>
      <xdr:col>41</xdr:col>
      <xdr:colOff>101600</xdr:colOff>
      <xdr:row>35</xdr:row>
      <xdr:rowOff>4712</xdr:rowOff>
    </xdr:to>
    <xdr:sp macro="" textlink="">
      <xdr:nvSpPr>
        <xdr:cNvPr id="320" name="楕円 319"/>
        <xdr:cNvSpPr/>
      </xdr:nvSpPr>
      <xdr:spPr>
        <a:xfrm>
          <a:off x="7810500" y="59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21239</xdr:rowOff>
    </xdr:from>
    <xdr:ext cx="599010" cy="259045"/>
    <xdr:sp macro="" textlink="">
      <xdr:nvSpPr>
        <xdr:cNvPr id="321" name="テキスト ボックス 320"/>
        <xdr:cNvSpPr txBox="1"/>
      </xdr:nvSpPr>
      <xdr:spPr>
        <a:xfrm>
          <a:off x="7561795" y="567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165211</xdr:rowOff>
    </xdr:from>
    <xdr:to>
      <xdr:col>36</xdr:col>
      <xdr:colOff>165100</xdr:colOff>
      <xdr:row>35</xdr:row>
      <xdr:rowOff>95361</xdr:rowOff>
    </xdr:to>
    <xdr:sp macro="" textlink="">
      <xdr:nvSpPr>
        <xdr:cNvPr id="322" name="楕円 321"/>
        <xdr:cNvSpPr/>
      </xdr:nvSpPr>
      <xdr:spPr>
        <a:xfrm>
          <a:off x="6921500" y="59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111888</xdr:rowOff>
    </xdr:from>
    <xdr:ext cx="599010" cy="259045"/>
    <xdr:sp macro="" textlink="">
      <xdr:nvSpPr>
        <xdr:cNvPr id="323" name="テキスト ボックス 322"/>
        <xdr:cNvSpPr txBox="1"/>
      </xdr:nvSpPr>
      <xdr:spPr>
        <a:xfrm>
          <a:off x="6672795" y="576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85165</xdr:rowOff>
    </xdr:from>
    <xdr:to>
      <xdr:col>55</xdr:col>
      <xdr:colOff>0</xdr:colOff>
      <xdr:row>53</xdr:row>
      <xdr:rowOff>102801</xdr:rowOff>
    </xdr:to>
    <xdr:cxnSp macro="">
      <xdr:nvCxnSpPr>
        <xdr:cNvPr id="350" name="直線コネクタ 349"/>
        <xdr:cNvCxnSpPr/>
      </xdr:nvCxnSpPr>
      <xdr:spPr>
        <a:xfrm flipV="1">
          <a:off x="9639300" y="9000565"/>
          <a:ext cx="838200" cy="1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102801</xdr:rowOff>
    </xdr:from>
    <xdr:to>
      <xdr:col>50</xdr:col>
      <xdr:colOff>114300</xdr:colOff>
      <xdr:row>54</xdr:row>
      <xdr:rowOff>132430</xdr:rowOff>
    </xdr:to>
    <xdr:cxnSp macro="">
      <xdr:nvCxnSpPr>
        <xdr:cNvPr id="353" name="直線コネクタ 352"/>
        <xdr:cNvCxnSpPr/>
      </xdr:nvCxnSpPr>
      <xdr:spPr>
        <a:xfrm flipV="1">
          <a:off x="8750300" y="9189651"/>
          <a:ext cx="889000" cy="2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132430</xdr:rowOff>
    </xdr:from>
    <xdr:to>
      <xdr:col>45</xdr:col>
      <xdr:colOff>177800</xdr:colOff>
      <xdr:row>55</xdr:row>
      <xdr:rowOff>90402</xdr:rowOff>
    </xdr:to>
    <xdr:cxnSp macro="">
      <xdr:nvCxnSpPr>
        <xdr:cNvPr id="356" name="直線コネクタ 355"/>
        <xdr:cNvCxnSpPr/>
      </xdr:nvCxnSpPr>
      <xdr:spPr>
        <a:xfrm flipV="1">
          <a:off x="7861300" y="9390730"/>
          <a:ext cx="889000" cy="1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19353</xdr:rowOff>
    </xdr:from>
    <xdr:to>
      <xdr:col>41</xdr:col>
      <xdr:colOff>50800</xdr:colOff>
      <xdr:row>55</xdr:row>
      <xdr:rowOff>90402</xdr:rowOff>
    </xdr:to>
    <xdr:cxnSp macro="">
      <xdr:nvCxnSpPr>
        <xdr:cNvPr id="359" name="直線コネクタ 358"/>
        <xdr:cNvCxnSpPr/>
      </xdr:nvCxnSpPr>
      <xdr:spPr>
        <a:xfrm>
          <a:off x="6972300" y="9449103"/>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142671</xdr:rowOff>
    </xdr:from>
    <xdr:ext cx="534377" cy="259045"/>
    <xdr:sp macro="" textlink="">
      <xdr:nvSpPr>
        <xdr:cNvPr id="361" name="テキスト ボックス 360"/>
        <xdr:cNvSpPr txBox="1"/>
      </xdr:nvSpPr>
      <xdr:spPr>
        <a:xfrm>
          <a:off x="7594111" y="100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3" name="テキスト ボックス 362"/>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34365</xdr:rowOff>
    </xdr:from>
    <xdr:to>
      <xdr:col>55</xdr:col>
      <xdr:colOff>50800</xdr:colOff>
      <xdr:row>52</xdr:row>
      <xdr:rowOff>135965</xdr:rowOff>
    </xdr:to>
    <xdr:sp macro="" textlink="">
      <xdr:nvSpPr>
        <xdr:cNvPr id="369" name="楕円 368"/>
        <xdr:cNvSpPr/>
      </xdr:nvSpPr>
      <xdr:spPr>
        <a:xfrm>
          <a:off x="10426700" y="89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158842</xdr:rowOff>
    </xdr:from>
    <xdr:ext cx="690189" cy="259045"/>
    <xdr:sp macro="" textlink="">
      <xdr:nvSpPr>
        <xdr:cNvPr id="370" name="普通建設事業費該当値テキスト"/>
        <xdr:cNvSpPr txBox="1"/>
      </xdr:nvSpPr>
      <xdr:spPr>
        <a:xfrm>
          <a:off x="10528300" y="8902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52001</xdr:rowOff>
    </xdr:from>
    <xdr:to>
      <xdr:col>50</xdr:col>
      <xdr:colOff>165100</xdr:colOff>
      <xdr:row>53</xdr:row>
      <xdr:rowOff>153601</xdr:rowOff>
    </xdr:to>
    <xdr:sp macro="" textlink="">
      <xdr:nvSpPr>
        <xdr:cNvPr id="371" name="楕円 370"/>
        <xdr:cNvSpPr/>
      </xdr:nvSpPr>
      <xdr:spPr>
        <a:xfrm>
          <a:off x="9588500" y="9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170128</xdr:rowOff>
    </xdr:from>
    <xdr:ext cx="690189" cy="259045"/>
    <xdr:sp macro="" textlink="">
      <xdr:nvSpPr>
        <xdr:cNvPr id="372" name="テキスト ボックス 371"/>
        <xdr:cNvSpPr txBox="1"/>
      </xdr:nvSpPr>
      <xdr:spPr>
        <a:xfrm>
          <a:off x="9294205" y="89140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81630</xdr:rowOff>
    </xdr:from>
    <xdr:to>
      <xdr:col>46</xdr:col>
      <xdr:colOff>38100</xdr:colOff>
      <xdr:row>55</xdr:row>
      <xdr:rowOff>11780</xdr:rowOff>
    </xdr:to>
    <xdr:sp macro="" textlink="">
      <xdr:nvSpPr>
        <xdr:cNvPr id="373" name="楕円 372"/>
        <xdr:cNvSpPr/>
      </xdr:nvSpPr>
      <xdr:spPr>
        <a:xfrm>
          <a:off x="8699500" y="93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28307</xdr:rowOff>
    </xdr:from>
    <xdr:ext cx="690189" cy="259045"/>
    <xdr:sp macro="" textlink="">
      <xdr:nvSpPr>
        <xdr:cNvPr id="374" name="テキスト ボックス 373"/>
        <xdr:cNvSpPr txBox="1"/>
      </xdr:nvSpPr>
      <xdr:spPr>
        <a:xfrm>
          <a:off x="8405205" y="9115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39602</xdr:rowOff>
    </xdr:from>
    <xdr:to>
      <xdr:col>41</xdr:col>
      <xdr:colOff>101600</xdr:colOff>
      <xdr:row>55</xdr:row>
      <xdr:rowOff>141202</xdr:rowOff>
    </xdr:to>
    <xdr:sp macro="" textlink="">
      <xdr:nvSpPr>
        <xdr:cNvPr id="375" name="楕円 374"/>
        <xdr:cNvSpPr/>
      </xdr:nvSpPr>
      <xdr:spPr>
        <a:xfrm>
          <a:off x="7810500" y="94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157729</xdr:rowOff>
    </xdr:from>
    <xdr:ext cx="690189" cy="259045"/>
    <xdr:sp macro="" textlink="">
      <xdr:nvSpPr>
        <xdr:cNvPr id="376" name="テキスト ボックス 375"/>
        <xdr:cNvSpPr txBox="1"/>
      </xdr:nvSpPr>
      <xdr:spPr>
        <a:xfrm>
          <a:off x="7516205" y="9244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140003</xdr:rowOff>
    </xdr:from>
    <xdr:to>
      <xdr:col>36</xdr:col>
      <xdr:colOff>165100</xdr:colOff>
      <xdr:row>55</xdr:row>
      <xdr:rowOff>70153</xdr:rowOff>
    </xdr:to>
    <xdr:sp macro="" textlink="">
      <xdr:nvSpPr>
        <xdr:cNvPr id="377" name="楕円 376"/>
        <xdr:cNvSpPr/>
      </xdr:nvSpPr>
      <xdr:spPr>
        <a:xfrm>
          <a:off x="6921500" y="9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86680</xdr:rowOff>
    </xdr:from>
    <xdr:ext cx="690189" cy="259045"/>
    <xdr:sp macro="" textlink="">
      <xdr:nvSpPr>
        <xdr:cNvPr id="378" name="テキスト ボックス 377"/>
        <xdr:cNvSpPr txBox="1"/>
      </xdr:nvSpPr>
      <xdr:spPr>
        <a:xfrm>
          <a:off x="6627205" y="9173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4" name="テキスト ボックス 393"/>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6" name="テキスト ボックス 395"/>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140572</xdr:rowOff>
    </xdr:from>
    <xdr:to>
      <xdr:col>54</xdr:col>
      <xdr:colOff>189865</xdr:colOff>
      <xdr:row>79</xdr:row>
      <xdr:rowOff>44450</xdr:rowOff>
    </xdr:to>
    <xdr:cxnSp macro="">
      <xdr:nvCxnSpPr>
        <xdr:cNvPr id="402" name="直線コネクタ 401"/>
        <xdr:cNvCxnSpPr/>
      </xdr:nvCxnSpPr>
      <xdr:spPr>
        <a:xfrm flipV="1">
          <a:off x="10475595" y="12999322"/>
          <a:ext cx="1270" cy="58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81335</xdr:rowOff>
    </xdr:from>
    <xdr:ext cx="249299" cy="259045"/>
    <xdr:sp macro="" textlink="">
      <xdr:nvSpPr>
        <xdr:cNvPr id="403" name="普通建設事業費 （ うち新規整備　）最小値テキスト"/>
        <xdr:cNvSpPr txBox="1"/>
      </xdr:nvSpPr>
      <xdr:spPr>
        <a:xfrm>
          <a:off x="10528300" y="13625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87249</xdr:rowOff>
    </xdr:from>
    <xdr:ext cx="599010" cy="259045"/>
    <xdr:sp macro="" textlink="">
      <xdr:nvSpPr>
        <xdr:cNvPr id="405" name="普通建設事業費 （ うち新規整備　）最大値テキスト"/>
        <xdr:cNvSpPr txBox="1"/>
      </xdr:nvSpPr>
      <xdr:spPr>
        <a:xfrm>
          <a:off x="10528300" y="1277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140572</xdr:rowOff>
    </xdr:from>
    <xdr:to>
      <xdr:col>55</xdr:col>
      <xdr:colOff>88900</xdr:colOff>
      <xdr:row>75</xdr:row>
      <xdr:rowOff>140572</xdr:rowOff>
    </xdr:to>
    <xdr:cxnSp macro="">
      <xdr:nvCxnSpPr>
        <xdr:cNvPr id="406" name="直線コネクタ 405"/>
        <xdr:cNvCxnSpPr/>
      </xdr:nvCxnSpPr>
      <xdr:spPr>
        <a:xfrm>
          <a:off x="10388600" y="129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155191</xdr:rowOff>
    </xdr:from>
    <xdr:to>
      <xdr:col>55</xdr:col>
      <xdr:colOff>0</xdr:colOff>
      <xdr:row>75</xdr:row>
      <xdr:rowOff>140572</xdr:rowOff>
    </xdr:to>
    <xdr:cxnSp macro="">
      <xdr:nvCxnSpPr>
        <xdr:cNvPr id="407" name="直線コネクタ 406"/>
        <xdr:cNvCxnSpPr/>
      </xdr:nvCxnSpPr>
      <xdr:spPr>
        <a:xfrm>
          <a:off x="9639300" y="12156691"/>
          <a:ext cx="838200" cy="84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125785</xdr:rowOff>
    </xdr:from>
    <xdr:ext cx="534377" cy="259045"/>
    <xdr:sp macro="" textlink="">
      <xdr:nvSpPr>
        <xdr:cNvPr id="408" name="普通建設事業費 （ うち新規整備　）平均値テキスト"/>
        <xdr:cNvSpPr txBox="1"/>
      </xdr:nvSpPr>
      <xdr:spPr>
        <a:xfrm>
          <a:off x="10528300" y="13498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147358</xdr:rowOff>
    </xdr:from>
    <xdr:to>
      <xdr:col>55</xdr:col>
      <xdr:colOff>50800</xdr:colOff>
      <xdr:row>79</xdr:row>
      <xdr:rowOff>77508</xdr:rowOff>
    </xdr:to>
    <xdr:sp macro="" textlink="">
      <xdr:nvSpPr>
        <xdr:cNvPr id="409" name="フローチャート: 判断 408"/>
        <xdr:cNvSpPr/>
      </xdr:nvSpPr>
      <xdr:spPr>
        <a:xfrm>
          <a:off x="10426700" y="13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155191</xdr:rowOff>
    </xdr:from>
    <xdr:to>
      <xdr:col>50</xdr:col>
      <xdr:colOff>114300</xdr:colOff>
      <xdr:row>73</xdr:row>
      <xdr:rowOff>81669</xdr:rowOff>
    </xdr:to>
    <xdr:cxnSp macro="">
      <xdr:nvCxnSpPr>
        <xdr:cNvPr id="410" name="直線コネクタ 409"/>
        <xdr:cNvCxnSpPr/>
      </xdr:nvCxnSpPr>
      <xdr:spPr>
        <a:xfrm flipV="1">
          <a:off x="8750300" y="12156691"/>
          <a:ext cx="889000" cy="4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145771</xdr:rowOff>
    </xdr:from>
    <xdr:to>
      <xdr:col>50</xdr:col>
      <xdr:colOff>165100</xdr:colOff>
      <xdr:row>79</xdr:row>
      <xdr:rowOff>75921</xdr:rowOff>
    </xdr:to>
    <xdr:sp macro="" textlink="">
      <xdr:nvSpPr>
        <xdr:cNvPr id="411" name="フローチャート: 判断 410"/>
        <xdr:cNvSpPr/>
      </xdr:nvSpPr>
      <xdr:spPr>
        <a:xfrm>
          <a:off x="95885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67048</xdr:rowOff>
    </xdr:from>
    <xdr:ext cx="534377" cy="259045"/>
    <xdr:sp macro="" textlink="">
      <xdr:nvSpPr>
        <xdr:cNvPr id="412" name="テキスト ボックス 411"/>
        <xdr:cNvSpPr txBox="1"/>
      </xdr:nvSpPr>
      <xdr:spPr>
        <a:xfrm>
          <a:off x="9372111" y="136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81669</xdr:rowOff>
    </xdr:from>
    <xdr:to>
      <xdr:col>45</xdr:col>
      <xdr:colOff>177800</xdr:colOff>
      <xdr:row>75</xdr:row>
      <xdr:rowOff>94923</xdr:rowOff>
    </xdr:to>
    <xdr:cxnSp macro="">
      <xdr:nvCxnSpPr>
        <xdr:cNvPr id="413" name="直線コネクタ 412"/>
        <xdr:cNvCxnSpPr/>
      </xdr:nvCxnSpPr>
      <xdr:spPr>
        <a:xfrm flipV="1">
          <a:off x="7861300" y="12597519"/>
          <a:ext cx="889000" cy="3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118768</xdr:rowOff>
    </xdr:from>
    <xdr:to>
      <xdr:col>46</xdr:col>
      <xdr:colOff>38100</xdr:colOff>
      <xdr:row>79</xdr:row>
      <xdr:rowOff>48918</xdr:rowOff>
    </xdr:to>
    <xdr:sp macro="" textlink="">
      <xdr:nvSpPr>
        <xdr:cNvPr id="414" name="フローチャート: 判断 413"/>
        <xdr:cNvSpPr/>
      </xdr:nvSpPr>
      <xdr:spPr>
        <a:xfrm>
          <a:off x="8699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40045</xdr:rowOff>
    </xdr:from>
    <xdr:ext cx="534377" cy="259045"/>
    <xdr:sp macro="" textlink="">
      <xdr:nvSpPr>
        <xdr:cNvPr id="415" name="テキスト ボックス 414"/>
        <xdr:cNvSpPr txBox="1"/>
      </xdr:nvSpPr>
      <xdr:spPr>
        <a:xfrm>
          <a:off x="8483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134320</xdr:rowOff>
    </xdr:from>
    <xdr:to>
      <xdr:col>41</xdr:col>
      <xdr:colOff>101600</xdr:colOff>
      <xdr:row>79</xdr:row>
      <xdr:rowOff>64470</xdr:rowOff>
    </xdr:to>
    <xdr:sp macro="" textlink="">
      <xdr:nvSpPr>
        <xdr:cNvPr id="416" name="フローチャート: 判断 415"/>
        <xdr:cNvSpPr/>
      </xdr:nvSpPr>
      <xdr:spPr>
        <a:xfrm>
          <a:off x="7810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55597</xdr:rowOff>
    </xdr:from>
    <xdr:ext cx="534377" cy="259045"/>
    <xdr:sp macro="" textlink="">
      <xdr:nvSpPr>
        <xdr:cNvPr id="417" name="テキスト ボックス 416"/>
        <xdr:cNvSpPr txBox="1"/>
      </xdr:nvSpPr>
      <xdr:spPr>
        <a:xfrm>
          <a:off x="7594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89772</xdr:rowOff>
    </xdr:from>
    <xdr:to>
      <xdr:col>55</xdr:col>
      <xdr:colOff>50800</xdr:colOff>
      <xdr:row>76</xdr:row>
      <xdr:rowOff>19921</xdr:rowOff>
    </xdr:to>
    <xdr:sp macro="" textlink="">
      <xdr:nvSpPr>
        <xdr:cNvPr id="423" name="楕円 422"/>
        <xdr:cNvSpPr/>
      </xdr:nvSpPr>
      <xdr:spPr>
        <a:xfrm>
          <a:off x="10426700" y="12948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42799</xdr:rowOff>
    </xdr:from>
    <xdr:ext cx="599010" cy="259045"/>
    <xdr:sp macro="" textlink="">
      <xdr:nvSpPr>
        <xdr:cNvPr id="424" name="普通建設事業費 （ うち新規整備　）該当値テキスト"/>
        <xdr:cNvSpPr txBox="1"/>
      </xdr:nvSpPr>
      <xdr:spPr>
        <a:xfrm>
          <a:off x="10528300" y="1290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104391</xdr:rowOff>
    </xdr:from>
    <xdr:to>
      <xdr:col>50</xdr:col>
      <xdr:colOff>165100</xdr:colOff>
      <xdr:row>71</xdr:row>
      <xdr:rowOff>34541</xdr:rowOff>
    </xdr:to>
    <xdr:sp macro="" textlink="">
      <xdr:nvSpPr>
        <xdr:cNvPr id="425" name="楕円 424"/>
        <xdr:cNvSpPr/>
      </xdr:nvSpPr>
      <xdr:spPr>
        <a:xfrm>
          <a:off x="9588500" y="121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51068</xdr:rowOff>
    </xdr:from>
    <xdr:ext cx="690189" cy="259045"/>
    <xdr:sp macro="" textlink="">
      <xdr:nvSpPr>
        <xdr:cNvPr id="426" name="テキスト ボックス 425"/>
        <xdr:cNvSpPr txBox="1"/>
      </xdr:nvSpPr>
      <xdr:spPr>
        <a:xfrm>
          <a:off x="9294205" y="1188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30869</xdr:rowOff>
    </xdr:from>
    <xdr:to>
      <xdr:col>46</xdr:col>
      <xdr:colOff>38100</xdr:colOff>
      <xdr:row>73</xdr:row>
      <xdr:rowOff>132469</xdr:rowOff>
    </xdr:to>
    <xdr:sp macro="" textlink="">
      <xdr:nvSpPr>
        <xdr:cNvPr id="427" name="楕円 426"/>
        <xdr:cNvSpPr/>
      </xdr:nvSpPr>
      <xdr:spPr>
        <a:xfrm>
          <a:off x="8699500" y="125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71</xdr:row>
      <xdr:rowOff>148996</xdr:rowOff>
    </xdr:from>
    <xdr:ext cx="690189" cy="259045"/>
    <xdr:sp macro="" textlink="">
      <xdr:nvSpPr>
        <xdr:cNvPr id="428" name="テキスト ボックス 427"/>
        <xdr:cNvSpPr txBox="1"/>
      </xdr:nvSpPr>
      <xdr:spPr>
        <a:xfrm>
          <a:off x="8405205" y="12321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44123</xdr:rowOff>
    </xdr:from>
    <xdr:to>
      <xdr:col>41</xdr:col>
      <xdr:colOff>101600</xdr:colOff>
      <xdr:row>75</xdr:row>
      <xdr:rowOff>145723</xdr:rowOff>
    </xdr:to>
    <xdr:sp macro="" textlink="">
      <xdr:nvSpPr>
        <xdr:cNvPr id="429" name="楕円 428"/>
        <xdr:cNvSpPr/>
      </xdr:nvSpPr>
      <xdr:spPr>
        <a:xfrm>
          <a:off x="7810500" y="129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162250</xdr:rowOff>
    </xdr:from>
    <xdr:ext cx="599010" cy="259045"/>
    <xdr:sp macro="" textlink="">
      <xdr:nvSpPr>
        <xdr:cNvPr id="430" name="テキスト ボックス 429"/>
        <xdr:cNvSpPr txBox="1"/>
      </xdr:nvSpPr>
      <xdr:spPr>
        <a:xfrm>
          <a:off x="7561795" y="126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124909</xdr:rowOff>
    </xdr:from>
    <xdr:to>
      <xdr:col>55</xdr:col>
      <xdr:colOff>0</xdr:colOff>
      <xdr:row>98</xdr:row>
      <xdr:rowOff>127164</xdr:rowOff>
    </xdr:to>
    <xdr:cxnSp macro="">
      <xdr:nvCxnSpPr>
        <xdr:cNvPr id="457" name="直線コネクタ 456"/>
        <xdr:cNvCxnSpPr/>
      </xdr:nvCxnSpPr>
      <xdr:spPr>
        <a:xfrm flipV="1">
          <a:off x="9639300" y="15555409"/>
          <a:ext cx="838200" cy="13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120951</xdr:rowOff>
    </xdr:from>
    <xdr:to>
      <xdr:col>50</xdr:col>
      <xdr:colOff>114300</xdr:colOff>
      <xdr:row>98</xdr:row>
      <xdr:rowOff>127164</xdr:rowOff>
    </xdr:to>
    <xdr:cxnSp macro="">
      <xdr:nvCxnSpPr>
        <xdr:cNvPr id="460" name="直線コネクタ 459"/>
        <xdr:cNvCxnSpPr/>
      </xdr:nvCxnSpPr>
      <xdr:spPr>
        <a:xfrm>
          <a:off x="8750300" y="16923051"/>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118532</xdr:rowOff>
    </xdr:from>
    <xdr:to>
      <xdr:col>45</xdr:col>
      <xdr:colOff>177800</xdr:colOff>
      <xdr:row>98</xdr:row>
      <xdr:rowOff>120951</xdr:rowOff>
    </xdr:to>
    <xdr:cxnSp macro="">
      <xdr:nvCxnSpPr>
        <xdr:cNvPr id="463" name="直線コネクタ 462"/>
        <xdr:cNvCxnSpPr/>
      </xdr:nvCxnSpPr>
      <xdr:spPr>
        <a:xfrm>
          <a:off x="7861300" y="16920632"/>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6627</xdr:rowOff>
    </xdr:from>
    <xdr:ext cx="534377" cy="259045"/>
    <xdr:sp macro="" textlink="">
      <xdr:nvSpPr>
        <xdr:cNvPr id="467" name="テキスト ボックス 466"/>
        <xdr:cNvSpPr txBox="1"/>
      </xdr:nvSpPr>
      <xdr:spPr>
        <a:xfrm>
          <a:off x="7594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74109</xdr:rowOff>
    </xdr:from>
    <xdr:to>
      <xdr:col>55</xdr:col>
      <xdr:colOff>50800</xdr:colOff>
      <xdr:row>91</xdr:row>
      <xdr:rowOff>4259</xdr:rowOff>
    </xdr:to>
    <xdr:sp macro="" textlink="">
      <xdr:nvSpPr>
        <xdr:cNvPr id="473" name="楕円 472"/>
        <xdr:cNvSpPr/>
      </xdr:nvSpPr>
      <xdr:spPr>
        <a:xfrm>
          <a:off x="10426700" y="155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27136</xdr:rowOff>
    </xdr:from>
    <xdr:ext cx="690189" cy="259045"/>
    <xdr:sp macro="" textlink="">
      <xdr:nvSpPr>
        <xdr:cNvPr id="474" name="普通建設事業費 （ うち更新整備　）該当値テキスト"/>
        <xdr:cNvSpPr txBox="1"/>
      </xdr:nvSpPr>
      <xdr:spPr>
        <a:xfrm>
          <a:off x="10528300" y="15457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76364</xdr:rowOff>
    </xdr:from>
    <xdr:to>
      <xdr:col>50</xdr:col>
      <xdr:colOff>165100</xdr:colOff>
      <xdr:row>99</xdr:row>
      <xdr:rowOff>6514</xdr:rowOff>
    </xdr:to>
    <xdr:sp macro="" textlink="">
      <xdr:nvSpPr>
        <xdr:cNvPr id="475" name="楕円 474"/>
        <xdr:cNvSpPr/>
      </xdr:nvSpPr>
      <xdr:spPr>
        <a:xfrm>
          <a:off x="9588500" y="168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169091</xdr:rowOff>
    </xdr:from>
    <xdr:ext cx="534377" cy="259045"/>
    <xdr:sp macro="" textlink="">
      <xdr:nvSpPr>
        <xdr:cNvPr id="476" name="テキスト ボックス 475"/>
        <xdr:cNvSpPr txBox="1"/>
      </xdr:nvSpPr>
      <xdr:spPr>
        <a:xfrm>
          <a:off x="9372111" y="169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70151</xdr:rowOff>
    </xdr:from>
    <xdr:to>
      <xdr:col>46</xdr:col>
      <xdr:colOff>38100</xdr:colOff>
      <xdr:row>99</xdr:row>
      <xdr:rowOff>301</xdr:rowOff>
    </xdr:to>
    <xdr:sp macro="" textlink="">
      <xdr:nvSpPr>
        <xdr:cNvPr id="477" name="楕円 476"/>
        <xdr:cNvSpPr/>
      </xdr:nvSpPr>
      <xdr:spPr>
        <a:xfrm>
          <a:off x="8699500" y="168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162878</xdr:rowOff>
    </xdr:from>
    <xdr:ext cx="534377" cy="259045"/>
    <xdr:sp macro="" textlink="">
      <xdr:nvSpPr>
        <xdr:cNvPr id="478" name="テキスト ボックス 477"/>
        <xdr:cNvSpPr txBox="1"/>
      </xdr:nvSpPr>
      <xdr:spPr>
        <a:xfrm>
          <a:off x="8483111" y="169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67732</xdr:rowOff>
    </xdr:from>
    <xdr:to>
      <xdr:col>41</xdr:col>
      <xdr:colOff>101600</xdr:colOff>
      <xdr:row>98</xdr:row>
      <xdr:rowOff>169332</xdr:rowOff>
    </xdr:to>
    <xdr:sp macro="" textlink="">
      <xdr:nvSpPr>
        <xdr:cNvPr id="479" name="楕円 478"/>
        <xdr:cNvSpPr/>
      </xdr:nvSpPr>
      <xdr:spPr>
        <a:xfrm>
          <a:off x="7810500" y="16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160459</xdr:rowOff>
    </xdr:from>
    <xdr:ext cx="534377" cy="259045"/>
    <xdr:sp macro="" textlink="">
      <xdr:nvSpPr>
        <xdr:cNvPr id="480" name="テキスト ボックス 479"/>
        <xdr:cNvSpPr txBox="1"/>
      </xdr:nvSpPr>
      <xdr:spPr>
        <a:xfrm>
          <a:off x="7594111" y="16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4" name="テキスト ボックス 493"/>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6" name="テキスト ボックス 495"/>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8" name="テキスト ボックス 497"/>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2" name="テキスト ボックス 501"/>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4" name="テキスト ボックス 503"/>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58539</xdr:rowOff>
    </xdr:from>
    <xdr:to>
      <xdr:col>85</xdr:col>
      <xdr:colOff>126364</xdr:colOff>
      <xdr:row>39</xdr:row>
      <xdr:rowOff>98878</xdr:rowOff>
    </xdr:to>
    <xdr:cxnSp macro="">
      <xdr:nvCxnSpPr>
        <xdr:cNvPr id="506" name="直線コネクタ 505"/>
        <xdr:cNvCxnSpPr/>
      </xdr:nvCxnSpPr>
      <xdr:spPr>
        <a:xfrm flipV="1">
          <a:off x="16317595" y="6573639"/>
          <a:ext cx="1269" cy="21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145641</xdr:rowOff>
    </xdr:from>
    <xdr:ext cx="249299" cy="259045"/>
    <xdr:sp macro="" textlink="">
      <xdr:nvSpPr>
        <xdr:cNvPr id="507" name="災害復旧事業費最小値テキスト"/>
        <xdr:cNvSpPr txBox="1"/>
      </xdr:nvSpPr>
      <xdr:spPr>
        <a:xfrm>
          <a:off x="16370300" y="683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5216</xdr:rowOff>
    </xdr:from>
    <xdr:ext cx="599010" cy="259045"/>
    <xdr:sp macro="" textlink="">
      <xdr:nvSpPr>
        <xdr:cNvPr id="509" name="災害復旧事業費最大値テキスト"/>
        <xdr:cNvSpPr txBox="1"/>
      </xdr:nvSpPr>
      <xdr:spPr>
        <a:xfrm>
          <a:off x="16370300" y="63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58539</xdr:rowOff>
    </xdr:from>
    <xdr:to>
      <xdr:col>86</xdr:col>
      <xdr:colOff>25400</xdr:colOff>
      <xdr:row>38</xdr:row>
      <xdr:rowOff>58539</xdr:rowOff>
    </xdr:to>
    <xdr:cxnSp macro="">
      <xdr:nvCxnSpPr>
        <xdr:cNvPr id="510" name="直線コネクタ 509"/>
        <xdr:cNvCxnSpPr/>
      </xdr:nvCxnSpPr>
      <xdr:spPr>
        <a:xfrm>
          <a:off x="16230600" y="657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136604</xdr:rowOff>
    </xdr:from>
    <xdr:to>
      <xdr:col>85</xdr:col>
      <xdr:colOff>127000</xdr:colOff>
      <xdr:row>38</xdr:row>
      <xdr:rowOff>124695</xdr:rowOff>
    </xdr:to>
    <xdr:cxnSp macro="">
      <xdr:nvCxnSpPr>
        <xdr:cNvPr id="511" name="直線コネクタ 510"/>
        <xdr:cNvCxnSpPr/>
      </xdr:nvCxnSpPr>
      <xdr:spPr>
        <a:xfrm>
          <a:off x="15481300" y="5965904"/>
          <a:ext cx="838200" cy="67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18642</xdr:rowOff>
    </xdr:from>
    <xdr:ext cx="469744" cy="259045"/>
    <xdr:sp macro="" textlink="">
      <xdr:nvSpPr>
        <xdr:cNvPr id="512" name="災害復旧事業費平均値テキスト"/>
        <xdr:cNvSpPr txBox="1"/>
      </xdr:nvSpPr>
      <xdr:spPr>
        <a:xfrm>
          <a:off x="16370300" y="6705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40215</xdr:rowOff>
    </xdr:from>
    <xdr:to>
      <xdr:col>85</xdr:col>
      <xdr:colOff>177800</xdr:colOff>
      <xdr:row>39</xdr:row>
      <xdr:rowOff>141815</xdr:rowOff>
    </xdr:to>
    <xdr:sp macro="" textlink="">
      <xdr:nvSpPr>
        <xdr:cNvPr id="513" name="フローチャート: 判断 512"/>
        <xdr:cNvSpPr/>
      </xdr:nvSpPr>
      <xdr:spPr>
        <a:xfrm>
          <a:off x="16268700" y="67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136604</xdr:rowOff>
    </xdr:from>
    <xdr:to>
      <xdr:col>81</xdr:col>
      <xdr:colOff>50800</xdr:colOff>
      <xdr:row>36</xdr:row>
      <xdr:rowOff>122671</xdr:rowOff>
    </xdr:to>
    <xdr:cxnSp macro="">
      <xdr:nvCxnSpPr>
        <xdr:cNvPr id="514" name="直線コネクタ 513"/>
        <xdr:cNvCxnSpPr/>
      </xdr:nvCxnSpPr>
      <xdr:spPr>
        <a:xfrm flipV="1">
          <a:off x="14592300" y="5965904"/>
          <a:ext cx="889000" cy="3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38737</xdr:rowOff>
    </xdr:from>
    <xdr:to>
      <xdr:col>81</xdr:col>
      <xdr:colOff>101600</xdr:colOff>
      <xdr:row>39</xdr:row>
      <xdr:rowOff>140337</xdr:rowOff>
    </xdr:to>
    <xdr:sp macro="" textlink="">
      <xdr:nvSpPr>
        <xdr:cNvPr id="515" name="フローチャート: 判断 514"/>
        <xdr:cNvSpPr/>
      </xdr:nvSpPr>
      <xdr:spPr>
        <a:xfrm>
          <a:off x="15430500" y="672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131464</xdr:rowOff>
    </xdr:from>
    <xdr:ext cx="469744" cy="259045"/>
    <xdr:sp macro="" textlink="">
      <xdr:nvSpPr>
        <xdr:cNvPr id="516" name="テキスト ボックス 515"/>
        <xdr:cNvSpPr txBox="1"/>
      </xdr:nvSpPr>
      <xdr:spPr>
        <a:xfrm>
          <a:off x="15246428" y="68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122671</xdr:rowOff>
    </xdr:from>
    <xdr:to>
      <xdr:col>76</xdr:col>
      <xdr:colOff>114300</xdr:colOff>
      <xdr:row>38</xdr:row>
      <xdr:rowOff>18202</xdr:rowOff>
    </xdr:to>
    <xdr:cxnSp macro="">
      <xdr:nvCxnSpPr>
        <xdr:cNvPr id="517" name="直線コネクタ 516"/>
        <xdr:cNvCxnSpPr/>
      </xdr:nvCxnSpPr>
      <xdr:spPr>
        <a:xfrm flipV="1">
          <a:off x="13703300" y="6294871"/>
          <a:ext cx="889000" cy="2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35804</xdr:rowOff>
    </xdr:from>
    <xdr:to>
      <xdr:col>76</xdr:col>
      <xdr:colOff>165100</xdr:colOff>
      <xdr:row>39</xdr:row>
      <xdr:rowOff>137404</xdr:rowOff>
    </xdr:to>
    <xdr:sp macro="" textlink="">
      <xdr:nvSpPr>
        <xdr:cNvPr id="518" name="フローチャート: 判断 517"/>
        <xdr:cNvSpPr/>
      </xdr:nvSpPr>
      <xdr:spPr>
        <a:xfrm>
          <a:off x="14541500" y="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128531</xdr:rowOff>
    </xdr:from>
    <xdr:ext cx="469744" cy="259045"/>
    <xdr:sp macro="" textlink="">
      <xdr:nvSpPr>
        <xdr:cNvPr id="519" name="テキスト ボックス 518"/>
        <xdr:cNvSpPr txBox="1"/>
      </xdr:nvSpPr>
      <xdr:spPr>
        <a:xfrm>
          <a:off x="14357428" y="68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82645</xdr:rowOff>
    </xdr:from>
    <xdr:to>
      <xdr:col>71</xdr:col>
      <xdr:colOff>177800</xdr:colOff>
      <xdr:row>38</xdr:row>
      <xdr:rowOff>18202</xdr:rowOff>
    </xdr:to>
    <xdr:cxnSp macro="">
      <xdr:nvCxnSpPr>
        <xdr:cNvPr id="520" name="直線コネクタ 519"/>
        <xdr:cNvCxnSpPr/>
      </xdr:nvCxnSpPr>
      <xdr:spPr>
        <a:xfrm>
          <a:off x="12814300" y="5226145"/>
          <a:ext cx="889000" cy="130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42314</xdr:rowOff>
    </xdr:from>
    <xdr:to>
      <xdr:col>72</xdr:col>
      <xdr:colOff>38100</xdr:colOff>
      <xdr:row>39</xdr:row>
      <xdr:rowOff>143914</xdr:rowOff>
    </xdr:to>
    <xdr:sp macro="" textlink="">
      <xdr:nvSpPr>
        <xdr:cNvPr id="521" name="フローチャート: 判断 520"/>
        <xdr:cNvSpPr/>
      </xdr:nvSpPr>
      <xdr:spPr>
        <a:xfrm>
          <a:off x="13652500" y="67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135041</xdr:rowOff>
    </xdr:from>
    <xdr:ext cx="469744" cy="259045"/>
    <xdr:sp macro="" textlink="">
      <xdr:nvSpPr>
        <xdr:cNvPr id="522" name="テキスト ボックス 521"/>
        <xdr:cNvSpPr txBox="1"/>
      </xdr:nvSpPr>
      <xdr:spPr>
        <a:xfrm>
          <a:off x="13468428" y="68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42620</xdr:rowOff>
    </xdr:from>
    <xdr:to>
      <xdr:col>67</xdr:col>
      <xdr:colOff>101600</xdr:colOff>
      <xdr:row>39</xdr:row>
      <xdr:rowOff>144220</xdr:rowOff>
    </xdr:to>
    <xdr:sp macro="" textlink="">
      <xdr:nvSpPr>
        <xdr:cNvPr id="523" name="フローチャート: 判断 522"/>
        <xdr:cNvSpPr/>
      </xdr:nvSpPr>
      <xdr:spPr>
        <a:xfrm>
          <a:off x="12763500" y="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135347</xdr:rowOff>
    </xdr:from>
    <xdr:ext cx="469744" cy="259045"/>
    <xdr:sp macro="" textlink="">
      <xdr:nvSpPr>
        <xdr:cNvPr id="524" name="テキスト ボックス 523"/>
        <xdr:cNvSpPr txBox="1"/>
      </xdr:nvSpPr>
      <xdr:spPr>
        <a:xfrm>
          <a:off x="12579428" y="68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73895</xdr:rowOff>
    </xdr:from>
    <xdr:to>
      <xdr:col>85</xdr:col>
      <xdr:colOff>177800</xdr:colOff>
      <xdr:row>39</xdr:row>
      <xdr:rowOff>4045</xdr:rowOff>
    </xdr:to>
    <xdr:sp macro="" textlink="">
      <xdr:nvSpPr>
        <xdr:cNvPr id="530" name="楕円 529"/>
        <xdr:cNvSpPr/>
      </xdr:nvSpPr>
      <xdr:spPr>
        <a:xfrm>
          <a:off x="16268700" y="65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160272</xdr:rowOff>
    </xdr:from>
    <xdr:ext cx="534377" cy="259045"/>
    <xdr:sp macro="" textlink="">
      <xdr:nvSpPr>
        <xdr:cNvPr id="531" name="災害復旧事業費該当値テキスト"/>
        <xdr:cNvSpPr txBox="1"/>
      </xdr:nvSpPr>
      <xdr:spPr>
        <a:xfrm>
          <a:off x="16370300" y="65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85804</xdr:rowOff>
    </xdr:from>
    <xdr:to>
      <xdr:col>81</xdr:col>
      <xdr:colOff>101600</xdr:colOff>
      <xdr:row>35</xdr:row>
      <xdr:rowOff>15954</xdr:rowOff>
    </xdr:to>
    <xdr:sp macro="" textlink="">
      <xdr:nvSpPr>
        <xdr:cNvPr id="532" name="楕円 531"/>
        <xdr:cNvSpPr/>
      </xdr:nvSpPr>
      <xdr:spPr>
        <a:xfrm>
          <a:off x="15430500" y="59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32481</xdr:rowOff>
    </xdr:from>
    <xdr:ext cx="599010" cy="259045"/>
    <xdr:sp macro="" textlink="">
      <xdr:nvSpPr>
        <xdr:cNvPr id="533" name="テキスト ボックス 532"/>
        <xdr:cNvSpPr txBox="1"/>
      </xdr:nvSpPr>
      <xdr:spPr>
        <a:xfrm>
          <a:off x="15181795" y="56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71871</xdr:rowOff>
    </xdr:from>
    <xdr:to>
      <xdr:col>76</xdr:col>
      <xdr:colOff>165100</xdr:colOff>
      <xdr:row>37</xdr:row>
      <xdr:rowOff>2021</xdr:rowOff>
    </xdr:to>
    <xdr:sp macro="" textlink="">
      <xdr:nvSpPr>
        <xdr:cNvPr id="534" name="楕円 533"/>
        <xdr:cNvSpPr/>
      </xdr:nvSpPr>
      <xdr:spPr>
        <a:xfrm>
          <a:off x="14541500" y="62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18548</xdr:rowOff>
    </xdr:from>
    <xdr:ext cx="599010" cy="259045"/>
    <xdr:sp macro="" textlink="">
      <xdr:nvSpPr>
        <xdr:cNvPr id="535" name="テキスト ボックス 534"/>
        <xdr:cNvSpPr txBox="1"/>
      </xdr:nvSpPr>
      <xdr:spPr>
        <a:xfrm>
          <a:off x="14292795" y="60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138852</xdr:rowOff>
    </xdr:from>
    <xdr:to>
      <xdr:col>72</xdr:col>
      <xdr:colOff>38100</xdr:colOff>
      <xdr:row>38</xdr:row>
      <xdr:rowOff>69002</xdr:rowOff>
    </xdr:to>
    <xdr:sp macro="" textlink="">
      <xdr:nvSpPr>
        <xdr:cNvPr id="536" name="楕円 535"/>
        <xdr:cNvSpPr/>
      </xdr:nvSpPr>
      <xdr:spPr>
        <a:xfrm>
          <a:off x="13652500" y="64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85529</xdr:rowOff>
    </xdr:from>
    <xdr:ext cx="599010" cy="259045"/>
    <xdr:sp macro="" textlink="">
      <xdr:nvSpPr>
        <xdr:cNvPr id="537" name="テキスト ボックス 536"/>
        <xdr:cNvSpPr txBox="1"/>
      </xdr:nvSpPr>
      <xdr:spPr>
        <a:xfrm>
          <a:off x="13403795" y="625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31845</xdr:rowOff>
    </xdr:from>
    <xdr:to>
      <xdr:col>67</xdr:col>
      <xdr:colOff>101600</xdr:colOff>
      <xdr:row>30</xdr:row>
      <xdr:rowOff>133445</xdr:rowOff>
    </xdr:to>
    <xdr:sp macro="" textlink="">
      <xdr:nvSpPr>
        <xdr:cNvPr id="538" name="楕円 537"/>
        <xdr:cNvSpPr/>
      </xdr:nvSpPr>
      <xdr:spPr>
        <a:xfrm>
          <a:off x="12763500" y="51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149972</xdr:rowOff>
    </xdr:from>
    <xdr:ext cx="599010" cy="259045"/>
    <xdr:sp macro="" textlink="">
      <xdr:nvSpPr>
        <xdr:cNvPr id="539" name="テキスト ボックス 538"/>
        <xdr:cNvSpPr txBox="1"/>
      </xdr:nvSpPr>
      <xdr:spPr>
        <a:xfrm>
          <a:off x="12514795" y="495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162491</xdr:rowOff>
    </xdr:from>
    <xdr:to>
      <xdr:col>85</xdr:col>
      <xdr:colOff>127000</xdr:colOff>
      <xdr:row>77</xdr:row>
      <xdr:rowOff>2586</xdr:rowOff>
    </xdr:to>
    <xdr:cxnSp macro="">
      <xdr:nvCxnSpPr>
        <xdr:cNvPr id="625" name="直線コネクタ 624"/>
        <xdr:cNvCxnSpPr/>
      </xdr:nvCxnSpPr>
      <xdr:spPr>
        <a:xfrm flipV="1">
          <a:off x="15481300" y="13192691"/>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6"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152670</xdr:rowOff>
    </xdr:from>
    <xdr:to>
      <xdr:col>81</xdr:col>
      <xdr:colOff>50800</xdr:colOff>
      <xdr:row>77</xdr:row>
      <xdr:rowOff>2586</xdr:rowOff>
    </xdr:to>
    <xdr:cxnSp macro="">
      <xdr:nvCxnSpPr>
        <xdr:cNvPr id="628" name="直線コネクタ 627"/>
        <xdr:cNvCxnSpPr/>
      </xdr:nvCxnSpPr>
      <xdr:spPr>
        <a:xfrm>
          <a:off x="14592300" y="13182870"/>
          <a:ext cx="8890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30" name="テキスト ボックス 629"/>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152670</xdr:rowOff>
    </xdr:from>
    <xdr:to>
      <xdr:col>76</xdr:col>
      <xdr:colOff>114300</xdr:colOff>
      <xdr:row>76</xdr:row>
      <xdr:rowOff>155480</xdr:rowOff>
    </xdr:to>
    <xdr:cxnSp macro="">
      <xdr:nvCxnSpPr>
        <xdr:cNvPr id="631" name="直線コネクタ 630"/>
        <xdr:cNvCxnSpPr/>
      </xdr:nvCxnSpPr>
      <xdr:spPr>
        <a:xfrm flipV="1">
          <a:off x="13703300" y="13182870"/>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33" name="テキスト ボックス 632"/>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149186</xdr:rowOff>
    </xdr:from>
    <xdr:to>
      <xdr:col>71</xdr:col>
      <xdr:colOff>177800</xdr:colOff>
      <xdr:row>76</xdr:row>
      <xdr:rowOff>155480</xdr:rowOff>
    </xdr:to>
    <xdr:cxnSp macro="">
      <xdr:nvCxnSpPr>
        <xdr:cNvPr id="634" name="直線コネクタ 633"/>
        <xdr:cNvCxnSpPr/>
      </xdr:nvCxnSpPr>
      <xdr:spPr>
        <a:xfrm>
          <a:off x="12814300" y="13179386"/>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6" name="テキスト ボックス 635"/>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8" name="テキスト ボックス 637"/>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111691</xdr:rowOff>
    </xdr:from>
    <xdr:to>
      <xdr:col>85</xdr:col>
      <xdr:colOff>177800</xdr:colOff>
      <xdr:row>77</xdr:row>
      <xdr:rowOff>41841</xdr:rowOff>
    </xdr:to>
    <xdr:sp macro="" textlink="">
      <xdr:nvSpPr>
        <xdr:cNvPr id="644" name="楕円 643"/>
        <xdr:cNvSpPr/>
      </xdr:nvSpPr>
      <xdr:spPr>
        <a:xfrm>
          <a:off x="16268700" y="131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90118</xdr:rowOff>
    </xdr:from>
    <xdr:ext cx="534377" cy="259045"/>
    <xdr:sp macro="" textlink="">
      <xdr:nvSpPr>
        <xdr:cNvPr id="645" name="公債費該当値テキスト"/>
        <xdr:cNvSpPr txBox="1"/>
      </xdr:nvSpPr>
      <xdr:spPr>
        <a:xfrm>
          <a:off x="16370300"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123236</xdr:rowOff>
    </xdr:from>
    <xdr:to>
      <xdr:col>81</xdr:col>
      <xdr:colOff>101600</xdr:colOff>
      <xdr:row>77</xdr:row>
      <xdr:rowOff>53386</xdr:rowOff>
    </xdr:to>
    <xdr:sp macro="" textlink="">
      <xdr:nvSpPr>
        <xdr:cNvPr id="646" name="楕円 645"/>
        <xdr:cNvSpPr/>
      </xdr:nvSpPr>
      <xdr:spPr>
        <a:xfrm>
          <a:off x="15430500" y="131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44513</xdr:rowOff>
    </xdr:from>
    <xdr:ext cx="534377" cy="259045"/>
    <xdr:sp macro="" textlink="">
      <xdr:nvSpPr>
        <xdr:cNvPr id="647" name="テキスト ボックス 646"/>
        <xdr:cNvSpPr txBox="1"/>
      </xdr:nvSpPr>
      <xdr:spPr>
        <a:xfrm>
          <a:off x="15214111" y="132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101870</xdr:rowOff>
    </xdr:from>
    <xdr:to>
      <xdr:col>76</xdr:col>
      <xdr:colOff>165100</xdr:colOff>
      <xdr:row>77</xdr:row>
      <xdr:rowOff>32020</xdr:rowOff>
    </xdr:to>
    <xdr:sp macro="" textlink="">
      <xdr:nvSpPr>
        <xdr:cNvPr id="648" name="楕円 647"/>
        <xdr:cNvSpPr/>
      </xdr:nvSpPr>
      <xdr:spPr>
        <a:xfrm>
          <a:off x="14541500" y="131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23147</xdr:rowOff>
    </xdr:from>
    <xdr:ext cx="534377" cy="259045"/>
    <xdr:sp macro="" textlink="">
      <xdr:nvSpPr>
        <xdr:cNvPr id="649" name="テキスト ボックス 648"/>
        <xdr:cNvSpPr txBox="1"/>
      </xdr:nvSpPr>
      <xdr:spPr>
        <a:xfrm>
          <a:off x="14325111" y="132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104680</xdr:rowOff>
    </xdr:from>
    <xdr:to>
      <xdr:col>72</xdr:col>
      <xdr:colOff>38100</xdr:colOff>
      <xdr:row>77</xdr:row>
      <xdr:rowOff>34830</xdr:rowOff>
    </xdr:to>
    <xdr:sp macro="" textlink="">
      <xdr:nvSpPr>
        <xdr:cNvPr id="650" name="楕円 649"/>
        <xdr:cNvSpPr/>
      </xdr:nvSpPr>
      <xdr:spPr>
        <a:xfrm>
          <a:off x="13652500" y="13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25957</xdr:rowOff>
    </xdr:from>
    <xdr:ext cx="534377" cy="259045"/>
    <xdr:sp macro="" textlink="">
      <xdr:nvSpPr>
        <xdr:cNvPr id="651" name="テキスト ボックス 650"/>
        <xdr:cNvSpPr txBox="1"/>
      </xdr:nvSpPr>
      <xdr:spPr>
        <a:xfrm>
          <a:off x="13436111" y="13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98386</xdr:rowOff>
    </xdr:from>
    <xdr:to>
      <xdr:col>67</xdr:col>
      <xdr:colOff>101600</xdr:colOff>
      <xdr:row>77</xdr:row>
      <xdr:rowOff>28536</xdr:rowOff>
    </xdr:to>
    <xdr:sp macro="" textlink="">
      <xdr:nvSpPr>
        <xdr:cNvPr id="652" name="楕円 651"/>
        <xdr:cNvSpPr/>
      </xdr:nvSpPr>
      <xdr:spPr>
        <a:xfrm>
          <a:off x="12763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19663</xdr:rowOff>
    </xdr:from>
    <xdr:ext cx="534377" cy="259045"/>
    <xdr:sp macro="" textlink="">
      <xdr:nvSpPr>
        <xdr:cNvPr id="653" name="テキスト ボックス 652"/>
        <xdr:cNvSpPr txBox="1"/>
      </xdr:nvSpPr>
      <xdr:spPr>
        <a:xfrm>
          <a:off x="12547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7" name="テキスト ボックス 66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90</xdr:row>
      <xdr:rowOff>111777</xdr:rowOff>
    </xdr:from>
    <xdr:ext cx="685572" cy="259045"/>
    <xdr:sp macro="" textlink="">
      <xdr:nvSpPr>
        <xdr:cNvPr id="669" name="テキスト ボックス 668"/>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170676</xdr:rowOff>
    </xdr:from>
    <xdr:to>
      <xdr:col>85</xdr:col>
      <xdr:colOff>126364</xdr:colOff>
      <xdr:row>98</xdr:row>
      <xdr:rowOff>25363</xdr:rowOff>
    </xdr:to>
    <xdr:cxnSp macro="">
      <xdr:nvCxnSpPr>
        <xdr:cNvPr id="673" name="直線コネクタ 672"/>
        <xdr:cNvCxnSpPr/>
      </xdr:nvCxnSpPr>
      <xdr:spPr>
        <a:xfrm flipV="1">
          <a:off x="16317595" y="16629876"/>
          <a:ext cx="1269" cy="197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66205</xdr:rowOff>
    </xdr:from>
    <xdr:ext cx="313932" cy="259045"/>
    <xdr:sp macro="" textlink="">
      <xdr:nvSpPr>
        <xdr:cNvPr id="674" name="積立金最小値テキスト"/>
        <xdr:cNvSpPr txBox="1"/>
      </xdr:nvSpPr>
      <xdr:spPr>
        <a:xfrm>
          <a:off x="16370300" y="16868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25363</xdr:rowOff>
    </xdr:from>
    <xdr:to>
      <xdr:col>86</xdr:col>
      <xdr:colOff>25400</xdr:colOff>
      <xdr:row>98</xdr:row>
      <xdr:rowOff>25363</xdr:rowOff>
    </xdr:to>
    <xdr:cxnSp macro="">
      <xdr:nvCxnSpPr>
        <xdr:cNvPr id="675" name="直線コネクタ 674"/>
        <xdr:cNvCxnSpPr/>
      </xdr:nvCxnSpPr>
      <xdr:spPr>
        <a:xfrm>
          <a:off x="16230600" y="1682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117353</xdr:rowOff>
    </xdr:from>
    <xdr:ext cx="599010" cy="259045"/>
    <xdr:sp macro="" textlink="">
      <xdr:nvSpPr>
        <xdr:cNvPr id="676" name="積立金最大値テキスト"/>
        <xdr:cNvSpPr txBox="1"/>
      </xdr:nvSpPr>
      <xdr:spPr>
        <a:xfrm>
          <a:off x="16370300" y="1640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170676</xdr:rowOff>
    </xdr:from>
    <xdr:to>
      <xdr:col>86</xdr:col>
      <xdr:colOff>25400</xdr:colOff>
      <xdr:row>96</xdr:row>
      <xdr:rowOff>170676</xdr:rowOff>
    </xdr:to>
    <xdr:cxnSp macro="">
      <xdr:nvCxnSpPr>
        <xdr:cNvPr id="677" name="直線コネクタ 676"/>
        <xdr:cNvCxnSpPr/>
      </xdr:nvCxnSpPr>
      <xdr:spPr>
        <a:xfrm>
          <a:off x="16230600" y="1662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141588</xdr:rowOff>
    </xdr:from>
    <xdr:to>
      <xdr:col>85</xdr:col>
      <xdr:colOff>127000</xdr:colOff>
      <xdr:row>96</xdr:row>
      <xdr:rowOff>170676</xdr:rowOff>
    </xdr:to>
    <xdr:cxnSp macro="">
      <xdr:nvCxnSpPr>
        <xdr:cNvPr id="678" name="直線コネクタ 677"/>
        <xdr:cNvCxnSpPr/>
      </xdr:nvCxnSpPr>
      <xdr:spPr>
        <a:xfrm>
          <a:off x="15481300" y="16257888"/>
          <a:ext cx="838200" cy="37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110656</xdr:rowOff>
    </xdr:from>
    <xdr:ext cx="534377" cy="259045"/>
    <xdr:sp macro="" textlink="">
      <xdr:nvSpPr>
        <xdr:cNvPr id="679" name="積立金平均値テキスト"/>
        <xdr:cNvSpPr txBox="1"/>
      </xdr:nvSpPr>
      <xdr:spPr>
        <a:xfrm>
          <a:off x="16370300" y="16741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132229</xdr:rowOff>
    </xdr:from>
    <xdr:to>
      <xdr:col>85</xdr:col>
      <xdr:colOff>177800</xdr:colOff>
      <xdr:row>98</xdr:row>
      <xdr:rowOff>62379</xdr:rowOff>
    </xdr:to>
    <xdr:sp macro="" textlink="">
      <xdr:nvSpPr>
        <xdr:cNvPr id="680" name="フローチャート: 判断 679"/>
        <xdr:cNvSpPr/>
      </xdr:nvSpPr>
      <xdr:spPr>
        <a:xfrm>
          <a:off x="16268700" y="1676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27485</xdr:rowOff>
    </xdr:from>
    <xdr:to>
      <xdr:col>81</xdr:col>
      <xdr:colOff>50800</xdr:colOff>
      <xdr:row>94</xdr:row>
      <xdr:rowOff>141588</xdr:rowOff>
    </xdr:to>
    <xdr:cxnSp macro="">
      <xdr:nvCxnSpPr>
        <xdr:cNvPr id="681" name="直線コネクタ 680"/>
        <xdr:cNvCxnSpPr/>
      </xdr:nvCxnSpPr>
      <xdr:spPr>
        <a:xfrm>
          <a:off x="14592300" y="15629435"/>
          <a:ext cx="889000" cy="6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132845</xdr:rowOff>
    </xdr:from>
    <xdr:to>
      <xdr:col>81</xdr:col>
      <xdr:colOff>101600</xdr:colOff>
      <xdr:row>98</xdr:row>
      <xdr:rowOff>62995</xdr:rowOff>
    </xdr:to>
    <xdr:sp macro="" textlink="">
      <xdr:nvSpPr>
        <xdr:cNvPr id="682" name="フローチャート: 判断 681"/>
        <xdr:cNvSpPr/>
      </xdr:nvSpPr>
      <xdr:spPr>
        <a:xfrm>
          <a:off x="15430500" y="167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54122</xdr:rowOff>
    </xdr:from>
    <xdr:ext cx="534377" cy="259045"/>
    <xdr:sp macro="" textlink="">
      <xdr:nvSpPr>
        <xdr:cNvPr id="683" name="テキスト ボックス 682"/>
        <xdr:cNvSpPr txBox="1"/>
      </xdr:nvSpPr>
      <xdr:spPr>
        <a:xfrm>
          <a:off x="15214111" y="168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27485</xdr:rowOff>
    </xdr:from>
    <xdr:to>
      <xdr:col>76</xdr:col>
      <xdr:colOff>114300</xdr:colOff>
      <xdr:row>95</xdr:row>
      <xdr:rowOff>99030</xdr:rowOff>
    </xdr:to>
    <xdr:cxnSp macro="">
      <xdr:nvCxnSpPr>
        <xdr:cNvPr id="684" name="直線コネクタ 683"/>
        <xdr:cNvCxnSpPr/>
      </xdr:nvCxnSpPr>
      <xdr:spPr>
        <a:xfrm flipV="1">
          <a:off x="13703300" y="15629435"/>
          <a:ext cx="889000" cy="7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114506</xdr:rowOff>
    </xdr:from>
    <xdr:to>
      <xdr:col>76</xdr:col>
      <xdr:colOff>165100</xdr:colOff>
      <xdr:row>98</xdr:row>
      <xdr:rowOff>44656</xdr:rowOff>
    </xdr:to>
    <xdr:sp macro="" textlink="">
      <xdr:nvSpPr>
        <xdr:cNvPr id="685" name="フローチャート: 判断 684"/>
        <xdr:cNvSpPr/>
      </xdr:nvSpPr>
      <xdr:spPr>
        <a:xfrm>
          <a:off x="145415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35783</xdr:rowOff>
    </xdr:from>
    <xdr:ext cx="534377" cy="259045"/>
    <xdr:sp macro="" textlink="">
      <xdr:nvSpPr>
        <xdr:cNvPr id="686" name="テキスト ボックス 685"/>
        <xdr:cNvSpPr txBox="1"/>
      </xdr:nvSpPr>
      <xdr:spPr>
        <a:xfrm>
          <a:off x="14325111" y="16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99030</xdr:rowOff>
    </xdr:from>
    <xdr:to>
      <xdr:col>71</xdr:col>
      <xdr:colOff>177800</xdr:colOff>
      <xdr:row>96</xdr:row>
      <xdr:rowOff>70755</xdr:rowOff>
    </xdr:to>
    <xdr:cxnSp macro="">
      <xdr:nvCxnSpPr>
        <xdr:cNvPr id="687" name="直線コネクタ 686"/>
        <xdr:cNvCxnSpPr/>
      </xdr:nvCxnSpPr>
      <xdr:spPr>
        <a:xfrm flipV="1">
          <a:off x="12814300" y="16386780"/>
          <a:ext cx="889000" cy="14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133590</xdr:rowOff>
    </xdr:from>
    <xdr:to>
      <xdr:col>72</xdr:col>
      <xdr:colOff>38100</xdr:colOff>
      <xdr:row>98</xdr:row>
      <xdr:rowOff>63740</xdr:rowOff>
    </xdr:to>
    <xdr:sp macro="" textlink="">
      <xdr:nvSpPr>
        <xdr:cNvPr id="688" name="フローチャート: 判断 687"/>
        <xdr:cNvSpPr/>
      </xdr:nvSpPr>
      <xdr:spPr>
        <a:xfrm>
          <a:off x="13652500" y="1676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54867</xdr:rowOff>
    </xdr:from>
    <xdr:ext cx="534377" cy="259045"/>
    <xdr:sp macro="" textlink="">
      <xdr:nvSpPr>
        <xdr:cNvPr id="689" name="テキスト ボックス 688"/>
        <xdr:cNvSpPr txBox="1"/>
      </xdr:nvSpPr>
      <xdr:spPr>
        <a:xfrm>
          <a:off x="13436111" y="168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134096</xdr:rowOff>
    </xdr:from>
    <xdr:to>
      <xdr:col>67</xdr:col>
      <xdr:colOff>101600</xdr:colOff>
      <xdr:row>98</xdr:row>
      <xdr:rowOff>64246</xdr:rowOff>
    </xdr:to>
    <xdr:sp macro="" textlink="">
      <xdr:nvSpPr>
        <xdr:cNvPr id="690" name="フローチャート: 判断 689"/>
        <xdr:cNvSpPr/>
      </xdr:nvSpPr>
      <xdr:spPr>
        <a:xfrm>
          <a:off x="12763500" y="16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55373</xdr:rowOff>
    </xdr:from>
    <xdr:ext cx="534377" cy="259045"/>
    <xdr:sp macro="" textlink="">
      <xdr:nvSpPr>
        <xdr:cNvPr id="691" name="テキスト ボックス 690"/>
        <xdr:cNvSpPr txBox="1"/>
      </xdr:nvSpPr>
      <xdr:spPr>
        <a:xfrm>
          <a:off x="12547111" y="16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119876</xdr:rowOff>
    </xdr:from>
    <xdr:to>
      <xdr:col>85</xdr:col>
      <xdr:colOff>177800</xdr:colOff>
      <xdr:row>97</xdr:row>
      <xdr:rowOff>50026</xdr:rowOff>
    </xdr:to>
    <xdr:sp macro="" textlink="">
      <xdr:nvSpPr>
        <xdr:cNvPr id="697" name="楕円 696"/>
        <xdr:cNvSpPr/>
      </xdr:nvSpPr>
      <xdr:spPr>
        <a:xfrm>
          <a:off x="16268700" y="165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72903</xdr:rowOff>
    </xdr:from>
    <xdr:ext cx="599010" cy="259045"/>
    <xdr:sp macro="" textlink="">
      <xdr:nvSpPr>
        <xdr:cNvPr id="698" name="積立金該当値テキスト"/>
        <xdr:cNvSpPr txBox="1"/>
      </xdr:nvSpPr>
      <xdr:spPr>
        <a:xfrm>
          <a:off x="16370300" y="165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90788</xdr:rowOff>
    </xdr:from>
    <xdr:to>
      <xdr:col>81</xdr:col>
      <xdr:colOff>101600</xdr:colOff>
      <xdr:row>95</xdr:row>
      <xdr:rowOff>20938</xdr:rowOff>
    </xdr:to>
    <xdr:sp macro="" textlink="">
      <xdr:nvSpPr>
        <xdr:cNvPr id="699" name="楕円 698"/>
        <xdr:cNvSpPr/>
      </xdr:nvSpPr>
      <xdr:spPr>
        <a:xfrm>
          <a:off x="15430500" y="162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37465</xdr:rowOff>
    </xdr:from>
    <xdr:ext cx="599010" cy="259045"/>
    <xdr:sp macro="" textlink="">
      <xdr:nvSpPr>
        <xdr:cNvPr id="700" name="テキスト ボックス 699"/>
        <xdr:cNvSpPr txBox="1"/>
      </xdr:nvSpPr>
      <xdr:spPr>
        <a:xfrm>
          <a:off x="15181795" y="1598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148135</xdr:rowOff>
    </xdr:from>
    <xdr:to>
      <xdr:col>76</xdr:col>
      <xdr:colOff>165100</xdr:colOff>
      <xdr:row>91</xdr:row>
      <xdr:rowOff>78285</xdr:rowOff>
    </xdr:to>
    <xdr:sp macro="" textlink="">
      <xdr:nvSpPr>
        <xdr:cNvPr id="701" name="楕円 700"/>
        <xdr:cNvSpPr/>
      </xdr:nvSpPr>
      <xdr:spPr>
        <a:xfrm>
          <a:off x="14541500" y="15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94812</xdr:rowOff>
    </xdr:from>
    <xdr:ext cx="690189" cy="259045"/>
    <xdr:sp macro="" textlink="">
      <xdr:nvSpPr>
        <xdr:cNvPr id="702" name="テキスト ボックス 701"/>
        <xdr:cNvSpPr txBox="1"/>
      </xdr:nvSpPr>
      <xdr:spPr>
        <a:xfrm>
          <a:off x="14247205" y="1535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48230</xdr:rowOff>
    </xdr:from>
    <xdr:to>
      <xdr:col>72</xdr:col>
      <xdr:colOff>38100</xdr:colOff>
      <xdr:row>95</xdr:row>
      <xdr:rowOff>149830</xdr:rowOff>
    </xdr:to>
    <xdr:sp macro="" textlink="">
      <xdr:nvSpPr>
        <xdr:cNvPr id="703" name="楕円 702"/>
        <xdr:cNvSpPr/>
      </xdr:nvSpPr>
      <xdr:spPr>
        <a:xfrm>
          <a:off x="13652500" y="163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166357</xdr:rowOff>
    </xdr:from>
    <xdr:ext cx="599010" cy="259045"/>
    <xdr:sp macro="" textlink="">
      <xdr:nvSpPr>
        <xdr:cNvPr id="704" name="テキスト ボックス 703"/>
        <xdr:cNvSpPr txBox="1"/>
      </xdr:nvSpPr>
      <xdr:spPr>
        <a:xfrm>
          <a:off x="13403795" y="1611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19955</xdr:rowOff>
    </xdr:from>
    <xdr:to>
      <xdr:col>67</xdr:col>
      <xdr:colOff>101600</xdr:colOff>
      <xdr:row>96</xdr:row>
      <xdr:rowOff>121555</xdr:rowOff>
    </xdr:to>
    <xdr:sp macro="" textlink="">
      <xdr:nvSpPr>
        <xdr:cNvPr id="705" name="楕円 704"/>
        <xdr:cNvSpPr/>
      </xdr:nvSpPr>
      <xdr:spPr>
        <a:xfrm>
          <a:off x="12763500" y="164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138082</xdr:rowOff>
    </xdr:from>
    <xdr:ext cx="599010" cy="259045"/>
    <xdr:sp macro="" textlink="">
      <xdr:nvSpPr>
        <xdr:cNvPr id="706" name="テキスト ボックス 705"/>
        <xdr:cNvSpPr txBox="1"/>
      </xdr:nvSpPr>
      <xdr:spPr>
        <a:xfrm>
          <a:off x="12514795" y="1625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2" name="直線コネクタ 731"/>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5"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6" name="直線コネクタ 735"/>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19195</xdr:rowOff>
    </xdr:from>
    <xdr:to>
      <xdr:col>116</xdr:col>
      <xdr:colOff>63500</xdr:colOff>
      <xdr:row>39</xdr:row>
      <xdr:rowOff>56424</xdr:rowOff>
    </xdr:to>
    <xdr:cxnSp macro="">
      <xdr:nvCxnSpPr>
        <xdr:cNvPr id="737" name="直線コネクタ 736"/>
        <xdr:cNvCxnSpPr/>
      </xdr:nvCxnSpPr>
      <xdr:spPr>
        <a:xfrm>
          <a:off x="21323300" y="670574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8"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9" name="フローチャート: 判断 738"/>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156573</xdr:rowOff>
    </xdr:from>
    <xdr:to>
      <xdr:col>111</xdr:col>
      <xdr:colOff>177800</xdr:colOff>
      <xdr:row>39</xdr:row>
      <xdr:rowOff>19195</xdr:rowOff>
    </xdr:to>
    <xdr:cxnSp macro="">
      <xdr:nvCxnSpPr>
        <xdr:cNvPr id="740" name="直線コネクタ 739"/>
        <xdr:cNvCxnSpPr/>
      </xdr:nvCxnSpPr>
      <xdr:spPr>
        <a:xfrm>
          <a:off x="20434300" y="6328773"/>
          <a:ext cx="889000" cy="3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1" name="フローチャート: 判断 740"/>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2" name="テキスト ボックス 741"/>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156573</xdr:rowOff>
    </xdr:from>
    <xdr:to>
      <xdr:col>107</xdr:col>
      <xdr:colOff>50800</xdr:colOff>
      <xdr:row>39</xdr:row>
      <xdr:rowOff>98878</xdr:rowOff>
    </xdr:to>
    <xdr:cxnSp macro="">
      <xdr:nvCxnSpPr>
        <xdr:cNvPr id="743" name="直線コネクタ 742"/>
        <xdr:cNvCxnSpPr/>
      </xdr:nvCxnSpPr>
      <xdr:spPr>
        <a:xfrm flipV="1">
          <a:off x="19545300" y="6328773"/>
          <a:ext cx="889000" cy="4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4" name="フローチャート: 判断 743"/>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5" name="テキスト ボックス 744"/>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47" name="フローチャート: 判断 746"/>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48" name="テキスト ボックス 747"/>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49" name="フローチャート: 判断 748"/>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0" name="テキスト ボックス 749"/>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5624</xdr:rowOff>
    </xdr:from>
    <xdr:to>
      <xdr:col>116</xdr:col>
      <xdr:colOff>114300</xdr:colOff>
      <xdr:row>39</xdr:row>
      <xdr:rowOff>107224</xdr:rowOff>
    </xdr:to>
    <xdr:sp macro="" textlink="">
      <xdr:nvSpPr>
        <xdr:cNvPr id="756" name="楕円 755"/>
        <xdr:cNvSpPr/>
      </xdr:nvSpPr>
      <xdr:spPr>
        <a:xfrm>
          <a:off x="221107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92001</xdr:rowOff>
    </xdr:from>
    <xdr:ext cx="378565" cy="259045"/>
    <xdr:sp macro="" textlink="">
      <xdr:nvSpPr>
        <xdr:cNvPr id="757" name="投資及び出資金該当値テキスト"/>
        <xdr:cNvSpPr txBox="1"/>
      </xdr:nvSpPr>
      <xdr:spPr>
        <a:xfrm>
          <a:off x="22212300" y="66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139845</xdr:rowOff>
    </xdr:from>
    <xdr:to>
      <xdr:col>112</xdr:col>
      <xdr:colOff>38100</xdr:colOff>
      <xdr:row>39</xdr:row>
      <xdr:rowOff>69995</xdr:rowOff>
    </xdr:to>
    <xdr:sp macro="" textlink="">
      <xdr:nvSpPr>
        <xdr:cNvPr id="758" name="楕円 757"/>
        <xdr:cNvSpPr/>
      </xdr:nvSpPr>
      <xdr:spPr>
        <a:xfrm>
          <a:off x="21272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61122</xdr:rowOff>
    </xdr:from>
    <xdr:ext cx="378565" cy="259045"/>
    <xdr:sp macro="" textlink="">
      <xdr:nvSpPr>
        <xdr:cNvPr id="759" name="テキスト ボックス 758"/>
        <xdr:cNvSpPr txBox="1"/>
      </xdr:nvSpPr>
      <xdr:spPr>
        <a:xfrm>
          <a:off x="21134017" y="674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105773</xdr:rowOff>
    </xdr:from>
    <xdr:to>
      <xdr:col>107</xdr:col>
      <xdr:colOff>101600</xdr:colOff>
      <xdr:row>37</xdr:row>
      <xdr:rowOff>35923</xdr:rowOff>
    </xdr:to>
    <xdr:sp macro="" textlink="">
      <xdr:nvSpPr>
        <xdr:cNvPr id="760" name="楕円 759"/>
        <xdr:cNvSpPr/>
      </xdr:nvSpPr>
      <xdr:spPr>
        <a:xfrm>
          <a:off x="20383500" y="62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52450</xdr:rowOff>
    </xdr:from>
    <xdr:ext cx="469744" cy="259045"/>
    <xdr:sp macro="" textlink="">
      <xdr:nvSpPr>
        <xdr:cNvPr id="761" name="テキスト ボックス 760"/>
        <xdr:cNvSpPr txBox="1"/>
      </xdr:nvSpPr>
      <xdr:spPr>
        <a:xfrm>
          <a:off x="20199428" y="605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7" name="直線コネクタ 786"/>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0"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1" name="直線コネクタ 790"/>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134191</xdr:rowOff>
    </xdr:from>
    <xdr:to>
      <xdr:col>116</xdr:col>
      <xdr:colOff>63500</xdr:colOff>
      <xdr:row>58</xdr:row>
      <xdr:rowOff>29972</xdr:rowOff>
    </xdr:to>
    <xdr:cxnSp macro="">
      <xdr:nvCxnSpPr>
        <xdr:cNvPr id="792" name="直線コネクタ 791"/>
        <xdr:cNvCxnSpPr/>
      </xdr:nvCxnSpPr>
      <xdr:spPr>
        <a:xfrm>
          <a:off x="21323300" y="9906841"/>
          <a:ext cx="838200" cy="6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3"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4" name="フローチャート: 判断 793"/>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113799</xdr:rowOff>
    </xdr:from>
    <xdr:to>
      <xdr:col>111</xdr:col>
      <xdr:colOff>177800</xdr:colOff>
      <xdr:row>57</xdr:row>
      <xdr:rowOff>134191</xdr:rowOff>
    </xdr:to>
    <xdr:cxnSp macro="">
      <xdr:nvCxnSpPr>
        <xdr:cNvPr id="795" name="直線コネクタ 794"/>
        <xdr:cNvCxnSpPr/>
      </xdr:nvCxnSpPr>
      <xdr:spPr>
        <a:xfrm>
          <a:off x="20434300" y="9886449"/>
          <a:ext cx="8890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6" name="フローチャート: 判断 795"/>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7" name="テキスト ボックス 796"/>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113799</xdr:rowOff>
    </xdr:from>
    <xdr:to>
      <xdr:col>107</xdr:col>
      <xdr:colOff>50800</xdr:colOff>
      <xdr:row>57</xdr:row>
      <xdr:rowOff>153759</xdr:rowOff>
    </xdr:to>
    <xdr:cxnSp macro="">
      <xdr:nvCxnSpPr>
        <xdr:cNvPr id="798" name="直線コネクタ 797"/>
        <xdr:cNvCxnSpPr/>
      </xdr:nvCxnSpPr>
      <xdr:spPr>
        <a:xfrm flipV="1">
          <a:off x="19545300" y="9886449"/>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9" name="フローチャート: 判断 798"/>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800" name="テキスト ボックス 799"/>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74481</xdr:rowOff>
    </xdr:from>
    <xdr:to>
      <xdr:col>102</xdr:col>
      <xdr:colOff>114300</xdr:colOff>
      <xdr:row>57</xdr:row>
      <xdr:rowOff>153759</xdr:rowOff>
    </xdr:to>
    <xdr:cxnSp macro="">
      <xdr:nvCxnSpPr>
        <xdr:cNvPr id="801" name="直線コネクタ 800"/>
        <xdr:cNvCxnSpPr/>
      </xdr:nvCxnSpPr>
      <xdr:spPr>
        <a:xfrm>
          <a:off x="18656300" y="9847131"/>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2" name="フローチャート: 判断 801"/>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803" name="テキスト ボックス 802"/>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4" name="フローチャート: 判断 803"/>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93273</xdr:rowOff>
    </xdr:from>
    <xdr:ext cx="469744" cy="259045"/>
    <xdr:sp macro="" textlink="">
      <xdr:nvSpPr>
        <xdr:cNvPr id="805" name="テキスト ボックス 804"/>
        <xdr:cNvSpPr txBox="1"/>
      </xdr:nvSpPr>
      <xdr:spPr>
        <a:xfrm>
          <a:off x="18421428" y="100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811" name="楕円 810"/>
        <xdr:cNvSpPr/>
      </xdr:nvSpPr>
      <xdr:spPr>
        <a:xfrm>
          <a:off x="221107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12" name="貸付金該当値テキスト"/>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83391</xdr:rowOff>
    </xdr:from>
    <xdr:to>
      <xdr:col>112</xdr:col>
      <xdr:colOff>38100</xdr:colOff>
      <xdr:row>58</xdr:row>
      <xdr:rowOff>13541</xdr:rowOff>
    </xdr:to>
    <xdr:sp macro="" textlink="">
      <xdr:nvSpPr>
        <xdr:cNvPr id="813" name="楕円 812"/>
        <xdr:cNvSpPr/>
      </xdr:nvSpPr>
      <xdr:spPr>
        <a:xfrm>
          <a:off x="21272500" y="98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30068</xdr:rowOff>
    </xdr:from>
    <xdr:ext cx="469744" cy="259045"/>
    <xdr:sp macro="" textlink="">
      <xdr:nvSpPr>
        <xdr:cNvPr id="814" name="テキスト ボックス 813"/>
        <xdr:cNvSpPr txBox="1"/>
      </xdr:nvSpPr>
      <xdr:spPr>
        <a:xfrm>
          <a:off x="21088428" y="963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62999</xdr:rowOff>
    </xdr:from>
    <xdr:to>
      <xdr:col>107</xdr:col>
      <xdr:colOff>101600</xdr:colOff>
      <xdr:row>57</xdr:row>
      <xdr:rowOff>164599</xdr:rowOff>
    </xdr:to>
    <xdr:sp macro="" textlink="">
      <xdr:nvSpPr>
        <xdr:cNvPr id="815" name="楕円 814"/>
        <xdr:cNvSpPr/>
      </xdr:nvSpPr>
      <xdr:spPr>
        <a:xfrm>
          <a:off x="20383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9676</xdr:rowOff>
    </xdr:from>
    <xdr:ext cx="469744" cy="259045"/>
    <xdr:sp macro="" textlink="">
      <xdr:nvSpPr>
        <xdr:cNvPr id="816" name="テキスト ボックス 815"/>
        <xdr:cNvSpPr txBox="1"/>
      </xdr:nvSpPr>
      <xdr:spPr>
        <a:xfrm>
          <a:off x="20199428" y="96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102959</xdr:rowOff>
    </xdr:from>
    <xdr:to>
      <xdr:col>102</xdr:col>
      <xdr:colOff>165100</xdr:colOff>
      <xdr:row>58</xdr:row>
      <xdr:rowOff>33109</xdr:rowOff>
    </xdr:to>
    <xdr:sp macro="" textlink="">
      <xdr:nvSpPr>
        <xdr:cNvPr id="817" name="楕円 816"/>
        <xdr:cNvSpPr/>
      </xdr:nvSpPr>
      <xdr:spPr>
        <a:xfrm>
          <a:off x="194945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49636</xdr:rowOff>
    </xdr:from>
    <xdr:ext cx="469744" cy="259045"/>
    <xdr:sp macro="" textlink="">
      <xdr:nvSpPr>
        <xdr:cNvPr id="818" name="テキスト ボックス 817"/>
        <xdr:cNvSpPr txBox="1"/>
      </xdr:nvSpPr>
      <xdr:spPr>
        <a:xfrm>
          <a:off x="19310428" y="96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23681</xdr:rowOff>
    </xdr:from>
    <xdr:to>
      <xdr:col>98</xdr:col>
      <xdr:colOff>38100</xdr:colOff>
      <xdr:row>57</xdr:row>
      <xdr:rowOff>125281</xdr:rowOff>
    </xdr:to>
    <xdr:sp macro="" textlink="">
      <xdr:nvSpPr>
        <xdr:cNvPr id="819" name="楕円 818"/>
        <xdr:cNvSpPr/>
      </xdr:nvSpPr>
      <xdr:spPr>
        <a:xfrm>
          <a:off x="18605500" y="97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141808</xdr:rowOff>
    </xdr:from>
    <xdr:ext cx="534377" cy="259045"/>
    <xdr:sp macro="" textlink="">
      <xdr:nvSpPr>
        <xdr:cNvPr id="820" name="テキスト ボックス 819"/>
        <xdr:cNvSpPr txBox="1"/>
      </xdr:nvSpPr>
      <xdr:spPr>
        <a:xfrm>
          <a:off x="18389111" y="95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5" name="直線コネクタ 844"/>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6"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7" name="直線コネクタ 846"/>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8"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9" name="直線コネクタ 848"/>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42914</xdr:rowOff>
    </xdr:from>
    <xdr:to>
      <xdr:col>116</xdr:col>
      <xdr:colOff>63500</xdr:colOff>
      <xdr:row>74</xdr:row>
      <xdr:rowOff>65748</xdr:rowOff>
    </xdr:to>
    <xdr:cxnSp macro="">
      <xdr:nvCxnSpPr>
        <xdr:cNvPr id="850" name="直線コネクタ 849"/>
        <xdr:cNvCxnSpPr/>
      </xdr:nvCxnSpPr>
      <xdr:spPr>
        <a:xfrm flipV="1">
          <a:off x="21323300" y="12215864"/>
          <a:ext cx="838200" cy="5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51"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2" name="フローチャート: 判断 851"/>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65748</xdr:rowOff>
    </xdr:from>
    <xdr:to>
      <xdr:col>111</xdr:col>
      <xdr:colOff>177800</xdr:colOff>
      <xdr:row>75</xdr:row>
      <xdr:rowOff>50088</xdr:rowOff>
    </xdr:to>
    <xdr:cxnSp macro="">
      <xdr:nvCxnSpPr>
        <xdr:cNvPr id="853" name="直線コネクタ 852"/>
        <xdr:cNvCxnSpPr/>
      </xdr:nvCxnSpPr>
      <xdr:spPr>
        <a:xfrm flipV="1">
          <a:off x="20434300" y="12753048"/>
          <a:ext cx="889000" cy="1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4" name="フローチャート: 判断 853"/>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5" name="テキスト ボックス 854"/>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50088</xdr:rowOff>
    </xdr:from>
    <xdr:to>
      <xdr:col>107</xdr:col>
      <xdr:colOff>50800</xdr:colOff>
      <xdr:row>75</xdr:row>
      <xdr:rowOff>169557</xdr:rowOff>
    </xdr:to>
    <xdr:cxnSp macro="">
      <xdr:nvCxnSpPr>
        <xdr:cNvPr id="856" name="直線コネクタ 855"/>
        <xdr:cNvCxnSpPr/>
      </xdr:nvCxnSpPr>
      <xdr:spPr>
        <a:xfrm flipV="1">
          <a:off x="19545300" y="12908838"/>
          <a:ext cx="889000" cy="1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7" name="フローチャート: 判断 856"/>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8" name="テキスト ボックス 857"/>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112865</xdr:rowOff>
    </xdr:from>
    <xdr:to>
      <xdr:col>102</xdr:col>
      <xdr:colOff>114300</xdr:colOff>
      <xdr:row>75</xdr:row>
      <xdr:rowOff>169557</xdr:rowOff>
    </xdr:to>
    <xdr:cxnSp macro="">
      <xdr:nvCxnSpPr>
        <xdr:cNvPr id="859" name="直線コネクタ 858"/>
        <xdr:cNvCxnSpPr/>
      </xdr:nvCxnSpPr>
      <xdr:spPr>
        <a:xfrm>
          <a:off x="18656300" y="1297161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0" name="フローチャート: 判断 859"/>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86237</xdr:rowOff>
    </xdr:from>
    <xdr:ext cx="534377" cy="259045"/>
    <xdr:sp macro="" textlink="">
      <xdr:nvSpPr>
        <xdr:cNvPr id="861" name="テキスト ボックス 860"/>
        <xdr:cNvSpPr txBox="1"/>
      </xdr:nvSpPr>
      <xdr:spPr>
        <a:xfrm>
          <a:off x="19278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2" name="フローチャート: 判断 861"/>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121290</xdr:rowOff>
    </xdr:from>
    <xdr:ext cx="534377" cy="259045"/>
    <xdr:sp macro="" textlink="">
      <xdr:nvSpPr>
        <xdr:cNvPr id="863" name="テキスト ボックス 862"/>
        <xdr:cNvSpPr txBox="1"/>
      </xdr:nvSpPr>
      <xdr:spPr>
        <a:xfrm>
          <a:off x="18389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163564</xdr:rowOff>
    </xdr:from>
    <xdr:to>
      <xdr:col>116</xdr:col>
      <xdr:colOff>114300</xdr:colOff>
      <xdr:row>71</xdr:row>
      <xdr:rowOff>93714</xdr:rowOff>
    </xdr:to>
    <xdr:sp macro="" textlink="">
      <xdr:nvSpPr>
        <xdr:cNvPr id="869" name="楕円 868"/>
        <xdr:cNvSpPr/>
      </xdr:nvSpPr>
      <xdr:spPr>
        <a:xfrm>
          <a:off x="22110700" y="12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14991</xdr:rowOff>
    </xdr:from>
    <xdr:ext cx="599010" cy="259045"/>
    <xdr:sp macro="" textlink="">
      <xdr:nvSpPr>
        <xdr:cNvPr id="870" name="繰出金該当値テキスト"/>
        <xdr:cNvSpPr txBox="1"/>
      </xdr:nvSpPr>
      <xdr:spPr>
        <a:xfrm>
          <a:off x="22212300" y="1201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14948</xdr:rowOff>
    </xdr:from>
    <xdr:to>
      <xdr:col>112</xdr:col>
      <xdr:colOff>38100</xdr:colOff>
      <xdr:row>74</xdr:row>
      <xdr:rowOff>116548</xdr:rowOff>
    </xdr:to>
    <xdr:sp macro="" textlink="">
      <xdr:nvSpPr>
        <xdr:cNvPr id="871" name="楕円 870"/>
        <xdr:cNvSpPr/>
      </xdr:nvSpPr>
      <xdr:spPr>
        <a:xfrm>
          <a:off x="21272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133075</xdr:rowOff>
    </xdr:from>
    <xdr:ext cx="534377" cy="259045"/>
    <xdr:sp macro="" textlink="">
      <xdr:nvSpPr>
        <xdr:cNvPr id="872" name="テキスト ボックス 871"/>
        <xdr:cNvSpPr txBox="1"/>
      </xdr:nvSpPr>
      <xdr:spPr>
        <a:xfrm>
          <a:off x="21056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170738</xdr:rowOff>
    </xdr:from>
    <xdr:to>
      <xdr:col>107</xdr:col>
      <xdr:colOff>101600</xdr:colOff>
      <xdr:row>75</xdr:row>
      <xdr:rowOff>100888</xdr:rowOff>
    </xdr:to>
    <xdr:sp macro="" textlink="">
      <xdr:nvSpPr>
        <xdr:cNvPr id="873" name="楕円 872"/>
        <xdr:cNvSpPr/>
      </xdr:nvSpPr>
      <xdr:spPr>
        <a:xfrm>
          <a:off x="20383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117415</xdr:rowOff>
    </xdr:from>
    <xdr:ext cx="534377" cy="259045"/>
    <xdr:sp macro="" textlink="">
      <xdr:nvSpPr>
        <xdr:cNvPr id="874" name="テキスト ボックス 873"/>
        <xdr:cNvSpPr txBox="1"/>
      </xdr:nvSpPr>
      <xdr:spPr>
        <a:xfrm>
          <a:off x="20167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118758</xdr:rowOff>
    </xdr:from>
    <xdr:to>
      <xdr:col>102</xdr:col>
      <xdr:colOff>165100</xdr:colOff>
      <xdr:row>76</xdr:row>
      <xdr:rowOff>48909</xdr:rowOff>
    </xdr:to>
    <xdr:sp macro="" textlink="">
      <xdr:nvSpPr>
        <xdr:cNvPr id="875" name="楕円 874"/>
        <xdr:cNvSpPr/>
      </xdr:nvSpPr>
      <xdr:spPr>
        <a:xfrm>
          <a:off x="19494500" y="129775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65435</xdr:rowOff>
    </xdr:from>
    <xdr:ext cx="534377" cy="259045"/>
    <xdr:sp macro="" textlink="">
      <xdr:nvSpPr>
        <xdr:cNvPr id="876" name="テキスト ボックス 875"/>
        <xdr:cNvSpPr txBox="1"/>
      </xdr:nvSpPr>
      <xdr:spPr>
        <a:xfrm>
          <a:off x="19278111" y="127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62065</xdr:rowOff>
    </xdr:from>
    <xdr:to>
      <xdr:col>98</xdr:col>
      <xdr:colOff>38100</xdr:colOff>
      <xdr:row>75</xdr:row>
      <xdr:rowOff>163664</xdr:rowOff>
    </xdr:to>
    <xdr:sp macro="" textlink="">
      <xdr:nvSpPr>
        <xdr:cNvPr id="877" name="楕円 876"/>
        <xdr:cNvSpPr/>
      </xdr:nvSpPr>
      <xdr:spPr>
        <a:xfrm>
          <a:off x="18605500" y="12920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8742</xdr:rowOff>
    </xdr:from>
    <xdr:ext cx="534377" cy="259045"/>
    <xdr:sp macro="" textlink="">
      <xdr:nvSpPr>
        <xdr:cNvPr id="878" name="テキスト ボックス 877"/>
        <xdr:cNvSpPr txBox="1"/>
      </xdr:nvSpPr>
      <xdr:spPr>
        <a:xfrm>
          <a:off x="18389111" y="126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歳出決算総額は、住民一人当たり３，４４３千円となっている。主な構成項目である普通建設事業費は住民一人当たり２，３６９千円である。昨年度実績と比較すると４１３千円程増加している。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更新整備を行ったため一人あたりの金額が昨年比で１，４７２千円と大幅な増加となった。今後復興事業は終息していく見込みであるが類似団体と比較してコストが高い状況である。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また、積立金についても復興交付金基金積立金が主な要因となっていることから復興事業が終息するまでは高い状態で推移していくと見込まれる。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12,055
12,016
200.42
43,259,725
41,507,884
517,165
4,155,035
6,274,446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77815</xdr:rowOff>
    </xdr:from>
    <xdr:to>
      <xdr:col>24</xdr:col>
      <xdr:colOff>63500</xdr:colOff>
      <xdr:row>37</xdr:row>
      <xdr:rowOff>78794</xdr:rowOff>
    </xdr:to>
    <xdr:cxnSp macro="">
      <xdr:nvCxnSpPr>
        <xdr:cNvPr id="63" name="直線コネクタ 62"/>
        <xdr:cNvCxnSpPr/>
      </xdr:nvCxnSpPr>
      <xdr:spPr>
        <a:xfrm flipV="1">
          <a:off x="3797300" y="6421465"/>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29809</xdr:rowOff>
    </xdr:from>
    <xdr:to>
      <xdr:col>19</xdr:col>
      <xdr:colOff>177800</xdr:colOff>
      <xdr:row>37</xdr:row>
      <xdr:rowOff>78794</xdr:rowOff>
    </xdr:to>
    <xdr:cxnSp macro="">
      <xdr:nvCxnSpPr>
        <xdr:cNvPr id="66" name="直線コネクタ 65"/>
        <xdr:cNvCxnSpPr/>
      </xdr:nvCxnSpPr>
      <xdr:spPr>
        <a:xfrm>
          <a:off x="2908300" y="637345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29809</xdr:rowOff>
    </xdr:from>
    <xdr:to>
      <xdr:col>15</xdr:col>
      <xdr:colOff>50800</xdr:colOff>
      <xdr:row>37</xdr:row>
      <xdr:rowOff>90551</xdr:rowOff>
    </xdr:to>
    <xdr:cxnSp macro="">
      <xdr:nvCxnSpPr>
        <xdr:cNvPr id="69" name="直線コネクタ 68"/>
        <xdr:cNvCxnSpPr/>
      </xdr:nvCxnSpPr>
      <xdr:spPr>
        <a:xfrm flipV="1">
          <a:off x="2019300" y="6373459"/>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90551</xdr:rowOff>
    </xdr:from>
    <xdr:to>
      <xdr:col>10</xdr:col>
      <xdr:colOff>114300</xdr:colOff>
      <xdr:row>37</xdr:row>
      <xdr:rowOff>122392</xdr:rowOff>
    </xdr:to>
    <xdr:cxnSp macro="">
      <xdr:nvCxnSpPr>
        <xdr:cNvPr id="72" name="直線コネクタ 71"/>
        <xdr:cNvCxnSpPr/>
      </xdr:nvCxnSpPr>
      <xdr:spPr>
        <a:xfrm flipV="1">
          <a:off x="1130300" y="6434201"/>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27015</xdr:rowOff>
    </xdr:from>
    <xdr:to>
      <xdr:col>24</xdr:col>
      <xdr:colOff>114300</xdr:colOff>
      <xdr:row>37</xdr:row>
      <xdr:rowOff>128615</xdr:rowOff>
    </xdr:to>
    <xdr:sp macro="" textlink="">
      <xdr:nvSpPr>
        <xdr:cNvPr id="82" name="楕円 81"/>
        <xdr:cNvSpPr/>
      </xdr:nvSpPr>
      <xdr:spPr>
        <a:xfrm>
          <a:off x="45847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5442</xdr:rowOff>
    </xdr:from>
    <xdr:ext cx="469744" cy="259045"/>
    <xdr:sp macro="" textlink="">
      <xdr:nvSpPr>
        <xdr:cNvPr id="83" name="議会費該当値テキスト"/>
        <xdr:cNvSpPr txBox="1"/>
      </xdr:nvSpPr>
      <xdr:spPr>
        <a:xfrm>
          <a:off x="4686300" y="634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27994</xdr:rowOff>
    </xdr:from>
    <xdr:to>
      <xdr:col>20</xdr:col>
      <xdr:colOff>38100</xdr:colOff>
      <xdr:row>37</xdr:row>
      <xdr:rowOff>129594</xdr:rowOff>
    </xdr:to>
    <xdr:sp macro="" textlink="">
      <xdr:nvSpPr>
        <xdr:cNvPr id="84" name="楕円 83"/>
        <xdr:cNvSpPr/>
      </xdr:nvSpPr>
      <xdr:spPr>
        <a:xfrm>
          <a:off x="3746500" y="6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120721</xdr:rowOff>
    </xdr:from>
    <xdr:ext cx="469744" cy="259045"/>
    <xdr:sp macro="" textlink="">
      <xdr:nvSpPr>
        <xdr:cNvPr id="85" name="テキスト ボックス 84"/>
        <xdr:cNvSpPr txBox="1"/>
      </xdr:nvSpPr>
      <xdr:spPr>
        <a:xfrm>
          <a:off x="3562428" y="64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150459</xdr:rowOff>
    </xdr:from>
    <xdr:to>
      <xdr:col>15</xdr:col>
      <xdr:colOff>101600</xdr:colOff>
      <xdr:row>37</xdr:row>
      <xdr:rowOff>80609</xdr:rowOff>
    </xdr:to>
    <xdr:sp macro="" textlink="">
      <xdr:nvSpPr>
        <xdr:cNvPr id="86" name="楕円 85"/>
        <xdr:cNvSpPr/>
      </xdr:nvSpPr>
      <xdr:spPr>
        <a:xfrm>
          <a:off x="2857500" y="63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71736</xdr:rowOff>
    </xdr:from>
    <xdr:ext cx="469744" cy="259045"/>
    <xdr:sp macro="" textlink="">
      <xdr:nvSpPr>
        <xdr:cNvPr id="87" name="テキスト ボックス 86"/>
        <xdr:cNvSpPr txBox="1"/>
      </xdr:nvSpPr>
      <xdr:spPr>
        <a:xfrm>
          <a:off x="2673428" y="641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39751</xdr:rowOff>
    </xdr:from>
    <xdr:to>
      <xdr:col>10</xdr:col>
      <xdr:colOff>165100</xdr:colOff>
      <xdr:row>37</xdr:row>
      <xdr:rowOff>141351</xdr:rowOff>
    </xdr:to>
    <xdr:sp macro="" textlink="">
      <xdr:nvSpPr>
        <xdr:cNvPr id="88" name="楕円 87"/>
        <xdr:cNvSpPr/>
      </xdr:nvSpPr>
      <xdr:spPr>
        <a:xfrm>
          <a:off x="1968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157878</xdr:rowOff>
    </xdr:from>
    <xdr:ext cx="469744" cy="259045"/>
    <xdr:sp macro="" textlink="">
      <xdr:nvSpPr>
        <xdr:cNvPr id="89" name="テキスト ボックス 88"/>
        <xdr:cNvSpPr txBox="1"/>
      </xdr:nvSpPr>
      <xdr:spPr>
        <a:xfrm>
          <a:off x="1784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71592</xdr:rowOff>
    </xdr:from>
    <xdr:to>
      <xdr:col>6</xdr:col>
      <xdr:colOff>38100</xdr:colOff>
      <xdr:row>38</xdr:row>
      <xdr:rowOff>1742</xdr:rowOff>
    </xdr:to>
    <xdr:sp macro="" textlink="">
      <xdr:nvSpPr>
        <xdr:cNvPr id="90" name="楕円 89"/>
        <xdr:cNvSpPr/>
      </xdr:nvSpPr>
      <xdr:spPr>
        <a:xfrm>
          <a:off x="1079500" y="6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18269</xdr:rowOff>
    </xdr:from>
    <xdr:ext cx="469744" cy="259045"/>
    <xdr:sp macro="" textlink="">
      <xdr:nvSpPr>
        <xdr:cNvPr id="91" name="テキスト ボックス 90"/>
        <xdr:cNvSpPr txBox="1"/>
      </xdr:nvSpPr>
      <xdr:spPr>
        <a:xfrm>
          <a:off x="895428" y="619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66073</xdr:rowOff>
    </xdr:from>
    <xdr:to>
      <xdr:col>24</xdr:col>
      <xdr:colOff>62865</xdr:colOff>
      <xdr:row>57</xdr:row>
      <xdr:rowOff>169544</xdr:rowOff>
    </xdr:to>
    <xdr:cxnSp macro="">
      <xdr:nvCxnSpPr>
        <xdr:cNvPr id="111" name="直線コネクタ 110"/>
        <xdr:cNvCxnSpPr/>
      </xdr:nvCxnSpPr>
      <xdr:spPr>
        <a:xfrm flipV="1">
          <a:off x="4633595" y="9667273"/>
          <a:ext cx="1270" cy="27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25264</xdr:rowOff>
    </xdr:from>
    <xdr:ext cx="534377" cy="259045"/>
    <xdr:sp macro="" textlink="">
      <xdr:nvSpPr>
        <xdr:cNvPr id="112" name="総務費最小値テキスト"/>
        <xdr:cNvSpPr txBox="1"/>
      </xdr:nvSpPr>
      <xdr:spPr>
        <a:xfrm>
          <a:off x="4686300" y="99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169544</xdr:rowOff>
    </xdr:from>
    <xdr:to>
      <xdr:col>24</xdr:col>
      <xdr:colOff>152400</xdr:colOff>
      <xdr:row>57</xdr:row>
      <xdr:rowOff>169544</xdr:rowOff>
    </xdr:to>
    <xdr:cxnSp macro="">
      <xdr:nvCxnSpPr>
        <xdr:cNvPr id="113" name="直線コネクタ 112"/>
        <xdr:cNvCxnSpPr/>
      </xdr:nvCxnSpPr>
      <xdr:spPr>
        <a:xfrm>
          <a:off x="4546600" y="994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12750</xdr:rowOff>
    </xdr:from>
    <xdr:ext cx="599010" cy="259045"/>
    <xdr:sp macro="" textlink="">
      <xdr:nvSpPr>
        <xdr:cNvPr id="114" name="総務費最大値テキスト"/>
        <xdr:cNvSpPr txBox="1"/>
      </xdr:nvSpPr>
      <xdr:spPr>
        <a:xfrm>
          <a:off x="4686300" y="94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66073</xdr:rowOff>
    </xdr:from>
    <xdr:to>
      <xdr:col>24</xdr:col>
      <xdr:colOff>152400</xdr:colOff>
      <xdr:row>56</xdr:row>
      <xdr:rowOff>66073</xdr:rowOff>
    </xdr:to>
    <xdr:cxnSp macro="">
      <xdr:nvCxnSpPr>
        <xdr:cNvPr id="115" name="直線コネクタ 114"/>
        <xdr:cNvCxnSpPr/>
      </xdr:nvCxnSpPr>
      <xdr:spPr>
        <a:xfrm>
          <a:off x="4546600" y="96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65485</xdr:rowOff>
    </xdr:from>
    <xdr:to>
      <xdr:col>24</xdr:col>
      <xdr:colOff>63500</xdr:colOff>
      <xdr:row>56</xdr:row>
      <xdr:rowOff>66073</xdr:rowOff>
    </xdr:to>
    <xdr:cxnSp macro="">
      <xdr:nvCxnSpPr>
        <xdr:cNvPr id="116" name="直線コネクタ 115"/>
        <xdr:cNvCxnSpPr/>
      </xdr:nvCxnSpPr>
      <xdr:spPr>
        <a:xfrm>
          <a:off x="3797300" y="9323785"/>
          <a:ext cx="838200" cy="3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69714</xdr:rowOff>
    </xdr:from>
    <xdr:ext cx="534377" cy="259045"/>
    <xdr:sp macro="" textlink="">
      <xdr:nvSpPr>
        <xdr:cNvPr id="117" name="総務費平均値テキスト"/>
        <xdr:cNvSpPr txBox="1"/>
      </xdr:nvSpPr>
      <xdr:spPr>
        <a:xfrm>
          <a:off x="4686300" y="9842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91287</xdr:rowOff>
    </xdr:from>
    <xdr:to>
      <xdr:col>24</xdr:col>
      <xdr:colOff>114300</xdr:colOff>
      <xdr:row>58</xdr:row>
      <xdr:rowOff>21437</xdr:rowOff>
    </xdr:to>
    <xdr:sp macro="" textlink="">
      <xdr:nvSpPr>
        <xdr:cNvPr id="118" name="フローチャート: 判断 117"/>
        <xdr:cNvSpPr/>
      </xdr:nvSpPr>
      <xdr:spPr>
        <a:xfrm>
          <a:off x="4584700" y="986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124240</xdr:rowOff>
    </xdr:from>
    <xdr:to>
      <xdr:col>19</xdr:col>
      <xdr:colOff>177800</xdr:colOff>
      <xdr:row>54</xdr:row>
      <xdr:rowOff>65485</xdr:rowOff>
    </xdr:to>
    <xdr:cxnSp macro="">
      <xdr:nvCxnSpPr>
        <xdr:cNvPr id="119" name="直線コネクタ 118"/>
        <xdr:cNvCxnSpPr/>
      </xdr:nvCxnSpPr>
      <xdr:spPr>
        <a:xfrm>
          <a:off x="2908300" y="8696740"/>
          <a:ext cx="889000" cy="6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92103</xdr:rowOff>
    </xdr:from>
    <xdr:to>
      <xdr:col>20</xdr:col>
      <xdr:colOff>38100</xdr:colOff>
      <xdr:row>58</xdr:row>
      <xdr:rowOff>22253</xdr:rowOff>
    </xdr:to>
    <xdr:sp macro="" textlink="">
      <xdr:nvSpPr>
        <xdr:cNvPr id="120" name="フローチャート: 判断 119"/>
        <xdr:cNvSpPr/>
      </xdr:nvSpPr>
      <xdr:spPr>
        <a:xfrm>
          <a:off x="3746500" y="986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13380</xdr:rowOff>
    </xdr:from>
    <xdr:ext cx="534377" cy="259045"/>
    <xdr:sp macro="" textlink="">
      <xdr:nvSpPr>
        <xdr:cNvPr id="121" name="テキスト ボックス 120"/>
        <xdr:cNvSpPr txBox="1"/>
      </xdr:nvSpPr>
      <xdr:spPr>
        <a:xfrm>
          <a:off x="3530111" y="99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124240</xdr:rowOff>
    </xdr:from>
    <xdr:to>
      <xdr:col>15</xdr:col>
      <xdr:colOff>50800</xdr:colOff>
      <xdr:row>55</xdr:row>
      <xdr:rowOff>15905</xdr:rowOff>
    </xdr:to>
    <xdr:cxnSp macro="">
      <xdr:nvCxnSpPr>
        <xdr:cNvPr id="122" name="直線コネクタ 121"/>
        <xdr:cNvCxnSpPr/>
      </xdr:nvCxnSpPr>
      <xdr:spPr>
        <a:xfrm flipV="1">
          <a:off x="2019300" y="8696740"/>
          <a:ext cx="889000" cy="7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76176</xdr:rowOff>
    </xdr:from>
    <xdr:to>
      <xdr:col>15</xdr:col>
      <xdr:colOff>101600</xdr:colOff>
      <xdr:row>58</xdr:row>
      <xdr:rowOff>6326</xdr:rowOff>
    </xdr:to>
    <xdr:sp macro="" textlink="">
      <xdr:nvSpPr>
        <xdr:cNvPr id="123" name="フローチャート: 判断 122"/>
        <xdr:cNvSpPr/>
      </xdr:nvSpPr>
      <xdr:spPr>
        <a:xfrm>
          <a:off x="28575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168903</xdr:rowOff>
    </xdr:from>
    <xdr:ext cx="599010" cy="259045"/>
    <xdr:sp macro="" textlink="">
      <xdr:nvSpPr>
        <xdr:cNvPr id="124" name="テキスト ボックス 123"/>
        <xdr:cNvSpPr txBox="1"/>
      </xdr:nvSpPr>
      <xdr:spPr>
        <a:xfrm>
          <a:off x="2608795" y="99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15905</xdr:rowOff>
    </xdr:from>
    <xdr:to>
      <xdr:col>10</xdr:col>
      <xdr:colOff>114300</xdr:colOff>
      <xdr:row>56</xdr:row>
      <xdr:rowOff>1971</xdr:rowOff>
    </xdr:to>
    <xdr:cxnSp macro="">
      <xdr:nvCxnSpPr>
        <xdr:cNvPr id="125" name="直線コネクタ 124"/>
        <xdr:cNvCxnSpPr/>
      </xdr:nvCxnSpPr>
      <xdr:spPr>
        <a:xfrm flipV="1">
          <a:off x="1130300" y="9445655"/>
          <a:ext cx="889000" cy="1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100861</xdr:rowOff>
    </xdr:from>
    <xdr:to>
      <xdr:col>10</xdr:col>
      <xdr:colOff>165100</xdr:colOff>
      <xdr:row>58</xdr:row>
      <xdr:rowOff>31011</xdr:rowOff>
    </xdr:to>
    <xdr:sp macro="" textlink="">
      <xdr:nvSpPr>
        <xdr:cNvPr id="126" name="フローチャート: 判断 125"/>
        <xdr:cNvSpPr/>
      </xdr:nvSpPr>
      <xdr:spPr>
        <a:xfrm>
          <a:off x="1968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22138</xdr:rowOff>
    </xdr:from>
    <xdr:ext cx="534377" cy="259045"/>
    <xdr:sp macro="" textlink="">
      <xdr:nvSpPr>
        <xdr:cNvPr id="127" name="テキスト ボックス 126"/>
        <xdr:cNvSpPr txBox="1"/>
      </xdr:nvSpPr>
      <xdr:spPr>
        <a:xfrm>
          <a:off x="1752111" y="9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101689</xdr:rowOff>
    </xdr:from>
    <xdr:to>
      <xdr:col>6</xdr:col>
      <xdr:colOff>38100</xdr:colOff>
      <xdr:row>58</xdr:row>
      <xdr:rowOff>31839</xdr:rowOff>
    </xdr:to>
    <xdr:sp macro="" textlink="">
      <xdr:nvSpPr>
        <xdr:cNvPr id="128" name="フローチャート: 判断 127"/>
        <xdr:cNvSpPr/>
      </xdr:nvSpPr>
      <xdr:spPr>
        <a:xfrm>
          <a:off x="1079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22966</xdr:rowOff>
    </xdr:from>
    <xdr:ext cx="534377" cy="259045"/>
    <xdr:sp macro="" textlink="">
      <xdr:nvSpPr>
        <xdr:cNvPr id="129" name="テキスト ボックス 128"/>
        <xdr:cNvSpPr txBox="1"/>
      </xdr:nvSpPr>
      <xdr:spPr>
        <a:xfrm>
          <a:off x="863111" y="99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15273</xdr:rowOff>
    </xdr:from>
    <xdr:to>
      <xdr:col>24</xdr:col>
      <xdr:colOff>114300</xdr:colOff>
      <xdr:row>56</xdr:row>
      <xdr:rowOff>116873</xdr:rowOff>
    </xdr:to>
    <xdr:sp macro="" textlink="">
      <xdr:nvSpPr>
        <xdr:cNvPr id="135" name="楕円 134"/>
        <xdr:cNvSpPr/>
      </xdr:nvSpPr>
      <xdr:spPr>
        <a:xfrm>
          <a:off x="4584700" y="96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139750</xdr:rowOff>
    </xdr:from>
    <xdr:ext cx="599010" cy="259045"/>
    <xdr:sp macro="" textlink="">
      <xdr:nvSpPr>
        <xdr:cNvPr id="136" name="総務費該当値テキスト"/>
        <xdr:cNvSpPr txBox="1"/>
      </xdr:nvSpPr>
      <xdr:spPr>
        <a:xfrm>
          <a:off x="4686300" y="956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14685</xdr:rowOff>
    </xdr:from>
    <xdr:to>
      <xdr:col>20</xdr:col>
      <xdr:colOff>38100</xdr:colOff>
      <xdr:row>54</xdr:row>
      <xdr:rowOff>116285</xdr:rowOff>
    </xdr:to>
    <xdr:sp macro="" textlink="">
      <xdr:nvSpPr>
        <xdr:cNvPr id="137" name="楕円 136"/>
        <xdr:cNvSpPr/>
      </xdr:nvSpPr>
      <xdr:spPr>
        <a:xfrm>
          <a:off x="3746500" y="92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132812</xdr:rowOff>
    </xdr:from>
    <xdr:ext cx="690189" cy="259045"/>
    <xdr:sp macro="" textlink="">
      <xdr:nvSpPr>
        <xdr:cNvPr id="138" name="テキスト ボックス 137"/>
        <xdr:cNvSpPr txBox="1"/>
      </xdr:nvSpPr>
      <xdr:spPr>
        <a:xfrm>
          <a:off x="3452205" y="90482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73440</xdr:rowOff>
    </xdr:from>
    <xdr:to>
      <xdr:col>15</xdr:col>
      <xdr:colOff>101600</xdr:colOff>
      <xdr:row>51</xdr:row>
      <xdr:rowOff>3590</xdr:rowOff>
    </xdr:to>
    <xdr:sp macro="" textlink="">
      <xdr:nvSpPr>
        <xdr:cNvPr id="139" name="楕円 138"/>
        <xdr:cNvSpPr/>
      </xdr:nvSpPr>
      <xdr:spPr>
        <a:xfrm>
          <a:off x="2857500" y="86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20117</xdr:rowOff>
    </xdr:from>
    <xdr:ext cx="690189" cy="259045"/>
    <xdr:sp macro="" textlink="">
      <xdr:nvSpPr>
        <xdr:cNvPr id="140" name="テキスト ボックス 139"/>
        <xdr:cNvSpPr txBox="1"/>
      </xdr:nvSpPr>
      <xdr:spPr>
        <a:xfrm>
          <a:off x="2563205" y="8421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136555</xdr:rowOff>
    </xdr:from>
    <xdr:to>
      <xdr:col>10</xdr:col>
      <xdr:colOff>165100</xdr:colOff>
      <xdr:row>55</xdr:row>
      <xdr:rowOff>66705</xdr:rowOff>
    </xdr:to>
    <xdr:sp macro="" textlink="">
      <xdr:nvSpPr>
        <xdr:cNvPr id="141" name="楕円 140"/>
        <xdr:cNvSpPr/>
      </xdr:nvSpPr>
      <xdr:spPr>
        <a:xfrm>
          <a:off x="1968500" y="93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83232</xdr:rowOff>
    </xdr:from>
    <xdr:ext cx="599010" cy="259045"/>
    <xdr:sp macro="" textlink="">
      <xdr:nvSpPr>
        <xdr:cNvPr id="142" name="テキスト ボックス 141"/>
        <xdr:cNvSpPr txBox="1"/>
      </xdr:nvSpPr>
      <xdr:spPr>
        <a:xfrm>
          <a:off x="1719795" y="9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122621</xdr:rowOff>
    </xdr:from>
    <xdr:to>
      <xdr:col>6</xdr:col>
      <xdr:colOff>38100</xdr:colOff>
      <xdr:row>56</xdr:row>
      <xdr:rowOff>52771</xdr:rowOff>
    </xdr:to>
    <xdr:sp macro="" textlink="">
      <xdr:nvSpPr>
        <xdr:cNvPr id="143" name="楕円 142"/>
        <xdr:cNvSpPr/>
      </xdr:nvSpPr>
      <xdr:spPr>
        <a:xfrm>
          <a:off x="1079500" y="95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69298</xdr:rowOff>
    </xdr:from>
    <xdr:ext cx="599010" cy="259045"/>
    <xdr:sp macro="" textlink="">
      <xdr:nvSpPr>
        <xdr:cNvPr id="144" name="テキスト ボックス 143"/>
        <xdr:cNvSpPr txBox="1"/>
      </xdr:nvSpPr>
      <xdr:spPr>
        <a:xfrm>
          <a:off x="830795" y="932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67" name="直線コネクタ 166"/>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68"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69" name="直線コネクタ 168"/>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0"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1" name="直線コネクタ 170"/>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77548</xdr:rowOff>
    </xdr:from>
    <xdr:to>
      <xdr:col>24</xdr:col>
      <xdr:colOff>63500</xdr:colOff>
      <xdr:row>74</xdr:row>
      <xdr:rowOff>144404</xdr:rowOff>
    </xdr:to>
    <xdr:cxnSp macro="">
      <xdr:nvCxnSpPr>
        <xdr:cNvPr id="172" name="直線コネクタ 171"/>
        <xdr:cNvCxnSpPr/>
      </xdr:nvCxnSpPr>
      <xdr:spPr>
        <a:xfrm flipV="1">
          <a:off x="3797300" y="12593398"/>
          <a:ext cx="838200" cy="2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3"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74" name="フローチャート: 判断 173"/>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144404</xdr:rowOff>
    </xdr:from>
    <xdr:to>
      <xdr:col>19</xdr:col>
      <xdr:colOff>177800</xdr:colOff>
      <xdr:row>75</xdr:row>
      <xdr:rowOff>72995</xdr:rowOff>
    </xdr:to>
    <xdr:cxnSp macro="">
      <xdr:nvCxnSpPr>
        <xdr:cNvPr id="175" name="直線コネクタ 174"/>
        <xdr:cNvCxnSpPr/>
      </xdr:nvCxnSpPr>
      <xdr:spPr>
        <a:xfrm flipV="1">
          <a:off x="2908300" y="12831704"/>
          <a:ext cx="889000" cy="10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76" name="フローチャート: 判断 175"/>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77" name="テキスト ボックス 176"/>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48178</xdr:rowOff>
    </xdr:from>
    <xdr:to>
      <xdr:col>15</xdr:col>
      <xdr:colOff>50800</xdr:colOff>
      <xdr:row>75</xdr:row>
      <xdr:rowOff>72995</xdr:rowOff>
    </xdr:to>
    <xdr:cxnSp macro="">
      <xdr:nvCxnSpPr>
        <xdr:cNvPr id="178" name="直線コネクタ 177"/>
        <xdr:cNvCxnSpPr/>
      </xdr:nvCxnSpPr>
      <xdr:spPr>
        <a:xfrm>
          <a:off x="2019300" y="12564028"/>
          <a:ext cx="889000" cy="3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79" name="フローチャート: 判断 178"/>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0" name="テキスト ボックス 179"/>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48178</xdr:rowOff>
    </xdr:from>
    <xdr:to>
      <xdr:col>10</xdr:col>
      <xdr:colOff>114300</xdr:colOff>
      <xdr:row>75</xdr:row>
      <xdr:rowOff>154925</xdr:rowOff>
    </xdr:to>
    <xdr:cxnSp macro="">
      <xdr:nvCxnSpPr>
        <xdr:cNvPr id="181" name="直線コネクタ 180"/>
        <xdr:cNvCxnSpPr/>
      </xdr:nvCxnSpPr>
      <xdr:spPr>
        <a:xfrm flipV="1">
          <a:off x="1130300" y="12564028"/>
          <a:ext cx="889000" cy="44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2" name="フローチャート: 判断 181"/>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17735</xdr:rowOff>
    </xdr:from>
    <xdr:ext cx="599010" cy="259045"/>
    <xdr:sp macro="" textlink="">
      <xdr:nvSpPr>
        <xdr:cNvPr id="183" name="テキスト ボックス 182"/>
        <xdr:cNvSpPr txBox="1"/>
      </xdr:nvSpPr>
      <xdr:spPr>
        <a:xfrm>
          <a:off x="1719795" y="1339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84" name="フローチャート: 判断 183"/>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81760</xdr:rowOff>
    </xdr:from>
    <xdr:ext cx="599010" cy="259045"/>
    <xdr:sp macro="" textlink="">
      <xdr:nvSpPr>
        <xdr:cNvPr id="185" name="テキスト ボックス 184"/>
        <xdr:cNvSpPr txBox="1"/>
      </xdr:nvSpPr>
      <xdr:spPr>
        <a:xfrm>
          <a:off x="830795"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26748</xdr:rowOff>
    </xdr:from>
    <xdr:to>
      <xdr:col>24</xdr:col>
      <xdr:colOff>114300</xdr:colOff>
      <xdr:row>73</xdr:row>
      <xdr:rowOff>128348</xdr:rowOff>
    </xdr:to>
    <xdr:sp macro="" textlink="">
      <xdr:nvSpPr>
        <xdr:cNvPr id="191" name="楕円 190"/>
        <xdr:cNvSpPr/>
      </xdr:nvSpPr>
      <xdr:spPr>
        <a:xfrm>
          <a:off x="4584700" y="125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49625</xdr:rowOff>
    </xdr:from>
    <xdr:ext cx="599010" cy="259045"/>
    <xdr:sp macro="" textlink="">
      <xdr:nvSpPr>
        <xdr:cNvPr id="192" name="民生費該当値テキスト"/>
        <xdr:cNvSpPr txBox="1"/>
      </xdr:nvSpPr>
      <xdr:spPr>
        <a:xfrm>
          <a:off x="4686300" y="1239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93604</xdr:rowOff>
    </xdr:from>
    <xdr:to>
      <xdr:col>20</xdr:col>
      <xdr:colOff>38100</xdr:colOff>
      <xdr:row>75</xdr:row>
      <xdr:rowOff>23754</xdr:rowOff>
    </xdr:to>
    <xdr:sp macro="" textlink="">
      <xdr:nvSpPr>
        <xdr:cNvPr id="193" name="楕円 192"/>
        <xdr:cNvSpPr/>
      </xdr:nvSpPr>
      <xdr:spPr>
        <a:xfrm>
          <a:off x="3746500" y="127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40281</xdr:rowOff>
    </xdr:from>
    <xdr:ext cx="599010" cy="259045"/>
    <xdr:sp macro="" textlink="">
      <xdr:nvSpPr>
        <xdr:cNvPr id="194" name="テキスト ボックス 193"/>
        <xdr:cNvSpPr txBox="1"/>
      </xdr:nvSpPr>
      <xdr:spPr>
        <a:xfrm>
          <a:off x="3497795" y="1255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22195</xdr:rowOff>
    </xdr:from>
    <xdr:to>
      <xdr:col>15</xdr:col>
      <xdr:colOff>101600</xdr:colOff>
      <xdr:row>75</xdr:row>
      <xdr:rowOff>123795</xdr:rowOff>
    </xdr:to>
    <xdr:sp macro="" textlink="">
      <xdr:nvSpPr>
        <xdr:cNvPr id="195" name="楕円 194"/>
        <xdr:cNvSpPr/>
      </xdr:nvSpPr>
      <xdr:spPr>
        <a:xfrm>
          <a:off x="2857500" y="128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140322</xdr:rowOff>
    </xdr:from>
    <xdr:ext cx="599010" cy="259045"/>
    <xdr:sp macro="" textlink="">
      <xdr:nvSpPr>
        <xdr:cNvPr id="196" name="テキスト ボックス 195"/>
        <xdr:cNvSpPr txBox="1"/>
      </xdr:nvSpPr>
      <xdr:spPr>
        <a:xfrm>
          <a:off x="2608795" y="1265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168828</xdr:rowOff>
    </xdr:from>
    <xdr:to>
      <xdr:col>10</xdr:col>
      <xdr:colOff>165100</xdr:colOff>
      <xdr:row>73</xdr:row>
      <xdr:rowOff>98978</xdr:rowOff>
    </xdr:to>
    <xdr:sp macro="" textlink="">
      <xdr:nvSpPr>
        <xdr:cNvPr id="197" name="楕円 196"/>
        <xdr:cNvSpPr/>
      </xdr:nvSpPr>
      <xdr:spPr>
        <a:xfrm>
          <a:off x="1968500" y="1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115505</xdr:rowOff>
    </xdr:from>
    <xdr:ext cx="599010" cy="259045"/>
    <xdr:sp macro="" textlink="">
      <xdr:nvSpPr>
        <xdr:cNvPr id="198" name="テキスト ボックス 197"/>
        <xdr:cNvSpPr txBox="1"/>
      </xdr:nvSpPr>
      <xdr:spPr>
        <a:xfrm>
          <a:off x="1719795" y="1228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104125</xdr:rowOff>
    </xdr:from>
    <xdr:to>
      <xdr:col>6</xdr:col>
      <xdr:colOff>38100</xdr:colOff>
      <xdr:row>76</xdr:row>
      <xdr:rowOff>34274</xdr:rowOff>
    </xdr:to>
    <xdr:sp macro="" textlink="">
      <xdr:nvSpPr>
        <xdr:cNvPr id="199" name="楕円 198"/>
        <xdr:cNvSpPr/>
      </xdr:nvSpPr>
      <xdr:spPr>
        <a:xfrm>
          <a:off x="1079500" y="12962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50802</xdr:rowOff>
    </xdr:from>
    <xdr:ext cx="599010" cy="259045"/>
    <xdr:sp macro="" textlink="">
      <xdr:nvSpPr>
        <xdr:cNvPr id="200" name="テキスト ボックス 199"/>
        <xdr:cNvSpPr txBox="1"/>
      </xdr:nvSpPr>
      <xdr:spPr>
        <a:xfrm>
          <a:off x="830795" y="1273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26" name="直線コネクタ 225"/>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27"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28" name="直線コネクタ 227"/>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29"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0" name="直線コネクタ 229"/>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67495</xdr:rowOff>
    </xdr:from>
    <xdr:to>
      <xdr:col>24</xdr:col>
      <xdr:colOff>63500</xdr:colOff>
      <xdr:row>95</xdr:row>
      <xdr:rowOff>120912</xdr:rowOff>
    </xdr:to>
    <xdr:cxnSp macro="">
      <xdr:nvCxnSpPr>
        <xdr:cNvPr id="231" name="直線コネクタ 230"/>
        <xdr:cNvCxnSpPr/>
      </xdr:nvCxnSpPr>
      <xdr:spPr>
        <a:xfrm flipV="1">
          <a:off x="3797300" y="16355245"/>
          <a:ext cx="8382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2"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3" name="フローチャート: 判断 232"/>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110722</xdr:rowOff>
    </xdr:from>
    <xdr:to>
      <xdr:col>19</xdr:col>
      <xdr:colOff>177800</xdr:colOff>
      <xdr:row>95</xdr:row>
      <xdr:rowOff>120912</xdr:rowOff>
    </xdr:to>
    <xdr:cxnSp macro="">
      <xdr:nvCxnSpPr>
        <xdr:cNvPr id="234" name="直線コネクタ 233"/>
        <xdr:cNvCxnSpPr/>
      </xdr:nvCxnSpPr>
      <xdr:spPr>
        <a:xfrm>
          <a:off x="2908300" y="16227022"/>
          <a:ext cx="889000" cy="1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35" name="フローチャート: 判断 234"/>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36" name="テキスト ボックス 235"/>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110722</xdr:rowOff>
    </xdr:from>
    <xdr:to>
      <xdr:col>15</xdr:col>
      <xdr:colOff>50800</xdr:colOff>
      <xdr:row>96</xdr:row>
      <xdr:rowOff>137370</xdr:rowOff>
    </xdr:to>
    <xdr:cxnSp macro="">
      <xdr:nvCxnSpPr>
        <xdr:cNvPr id="237" name="直線コネクタ 236"/>
        <xdr:cNvCxnSpPr/>
      </xdr:nvCxnSpPr>
      <xdr:spPr>
        <a:xfrm flipV="1">
          <a:off x="2019300" y="16227022"/>
          <a:ext cx="889000" cy="36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38" name="フローチャート: 判断 237"/>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39" name="テキスト ボックス 238"/>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80885</xdr:rowOff>
    </xdr:from>
    <xdr:to>
      <xdr:col>10</xdr:col>
      <xdr:colOff>114300</xdr:colOff>
      <xdr:row>96</xdr:row>
      <xdr:rowOff>137370</xdr:rowOff>
    </xdr:to>
    <xdr:cxnSp macro="">
      <xdr:nvCxnSpPr>
        <xdr:cNvPr id="240" name="直線コネクタ 239"/>
        <xdr:cNvCxnSpPr/>
      </xdr:nvCxnSpPr>
      <xdr:spPr>
        <a:xfrm>
          <a:off x="1130300" y="16540085"/>
          <a:ext cx="889000" cy="5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1" name="フローチャート: 判断 240"/>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31644</xdr:rowOff>
    </xdr:from>
    <xdr:ext cx="534377" cy="259045"/>
    <xdr:sp macro="" textlink="">
      <xdr:nvSpPr>
        <xdr:cNvPr id="242" name="テキスト ボックス 241"/>
        <xdr:cNvSpPr txBox="1"/>
      </xdr:nvSpPr>
      <xdr:spPr>
        <a:xfrm>
          <a:off x="1752111" y="166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3" name="フローチャート: 判断 242"/>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14226</xdr:rowOff>
    </xdr:from>
    <xdr:ext cx="534377" cy="259045"/>
    <xdr:sp macro="" textlink="">
      <xdr:nvSpPr>
        <xdr:cNvPr id="244" name="テキスト ボックス 243"/>
        <xdr:cNvSpPr txBox="1"/>
      </xdr:nvSpPr>
      <xdr:spPr>
        <a:xfrm>
          <a:off x="863111" y="166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16695</xdr:rowOff>
    </xdr:from>
    <xdr:to>
      <xdr:col>24</xdr:col>
      <xdr:colOff>114300</xdr:colOff>
      <xdr:row>95</xdr:row>
      <xdr:rowOff>118295</xdr:rowOff>
    </xdr:to>
    <xdr:sp macro="" textlink="">
      <xdr:nvSpPr>
        <xdr:cNvPr id="250" name="楕円 249"/>
        <xdr:cNvSpPr/>
      </xdr:nvSpPr>
      <xdr:spPr>
        <a:xfrm>
          <a:off x="4584700" y="163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39572</xdr:rowOff>
    </xdr:from>
    <xdr:ext cx="534377" cy="259045"/>
    <xdr:sp macro="" textlink="">
      <xdr:nvSpPr>
        <xdr:cNvPr id="251" name="衛生費該当値テキスト"/>
        <xdr:cNvSpPr txBox="1"/>
      </xdr:nvSpPr>
      <xdr:spPr>
        <a:xfrm>
          <a:off x="4686300" y="161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70112</xdr:rowOff>
    </xdr:from>
    <xdr:to>
      <xdr:col>20</xdr:col>
      <xdr:colOff>38100</xdr:colOff>
      <xdr:row>96</xdr:row>
      <xdr:rowOff>262</xdr:rowOff>
    </xdr:to>
    <xdr:sp macro="" textlink="">
      <xdr:nvSpPr>
        <xdr:cNvPr id="252" name="楕円 251"/>
        <xdr:cNvSpPr/>
      </xdr:nvSpPr>
      <xdr:spPr>
        <a:xfrm>
          <a:off x="3746500" y="163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16789</xdr:rowOff>
    </xdr:from>
    <xdr:ext cx="534377" cy="259045"/>
    <xdr:sp macro="" textlink="">
      <xdr:nvSpPr>
        <xdr:cNvPr id="253" name="テキスト ボックス 252"/>
        <xdr:cNvSpPr txBox="1"/>
      </xdr:nvSpPr>
      <xdr:spPr>
        <a:xfrm>
          <a:off x="3530111" y="161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59922</xdr:rowOff>
    </xdr:from>
    <xdr:to>
      <xdr:col>15</xdr:col>
      <xdr:colOff>101600</xdr:colOff>
      <xdr:row>94</xdr:row>
      <xdr:rowOff>161522</xdr:rowOff>
    </xdr:to>
    <xdr:sp macro="" textlink="">
      <xdr:nvSpPr>
        <xdr:cNvPr id="254" name="楕円 253"/>
        <xdr:cNvSpPr/>
      </xdr:nvSpPr>
      <xdr:spPr>
        <a:xfrm>
          <a:off x="2857500" y="161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6599</xdr:rowOff>
    </xdr:from>
    <xdr:ext cx="534377" cy="259045"/>
    <xdr:sp macro="" textlink="">
      <xdr:nvSpPr>
        <xdr:cNvPr id="255" name="テキスト ボックス 254"/>
        <xdr:cNvSpPr txBox="1"/>
      </xdr:nvSpPr>
      <xdr:spPr>
        <a:xfrm>
          <a:off x="2641111" y="159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86570</xdr:rowOff>
    </xdr:from>
    <xdr:to>
      <xdr:col>10</xdr:col>
      <xdr:colOff>165100</xdr:colOff>
      <xdr:row>97</xdr:row>
      <xdr:rowOff>16720</xdr:rowOff>
    </xdr:to>
    <xdr:sp macro="" textlink="">
      <xdr:nvSpPr>
        <xdr:cNvPr id="256" name="楕円 255"/>
        <xdr:cNvSpPr/>
      </xdr:nvSpPr>
      <xdr:spPr>
        <a:xfrm>
          <a:off x="1968500" y="165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33247</xdr:rowOff>
    </xdr:from>
    <xdr:ext cx="534377" cy="259045"/>
    <xdr:sp macro="" textlink="">
      <xdr:nvSpPr>
        <xdr:cNvPr id="257" name="テキスト ボックス 256"/>
        <xdr:cNvSpPr txBox="1"/>
      </xdr:nvSpPr>
      <xdr:spPr>
        <a:xfrm>
          <a:off x="1752111" y="163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30085</xdr:rowOff>
    </xdr:from>
    <xdr:to>
      <xdr:col>6</xdr:col>
      <xdr:colOff>38100</xdr:colOff>
      <xdr:row>96</xdr:row>
      <xdr:rowOff>131685</xdr:rowOff>
    </xdr:to>
    <xdr:sp macro="" textlink="">
      <xdr:nvSpPr>
        <xdr:cNvPr id="258" name="楕円 257"/>
        <xdr:cNvSpPr/>
      </xdr:nvSpPr>
      <xdr:spPr>
        <a:xfrm>
          <a:off x="1079500" y="164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148212</xdr:rowOff>
    </xdr:from>
    <xdr:ext cx="534377" cy="259045"/>
    <xdr:sp macro="" textlink="">
      <xdr:nvSpPr>
        <xdr:cNvPr id="259" name="テキスト ボックス 258"/>
        <xdr:cNvSpPr txBox="1"/>
      </xdr:nvSpPr>
      <xdr:spPr>
        <a:xfrm>
          <a:off x="863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19228</xdr:rowOff>
    </xdr:from>
    <xdr:to>
      <xdr:col>54</xdr:col>
      <xdr:colOff>189865</xdr:colOff>
      <xdr:row>38</xdr:row>
      <xdr:rowOff>139700</xdr:rowOff>
    </xdr:to>
    <xdr:cxnSp macro="">
      <xdr:nvCxnSpPr>
        <xdr:cNvPr id="281" name="直線コネクタ 280"/>
        <xdr:cNvCxnSpPr/>
      </xdr:nvCxnSpPr>
      <xdr:spPr>
        <a:xfrm flipV="1">
          <a:off x="10475595" y="6534328"/>
          <a:ext cx="1270" cy="12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4005</xdr:rowOff>
    </xdr:from>
    <xdr:ext cx="249299" cy="259045"/>
    <xdr:sp macro="" textlink="">
      <xdr:nvSpPr>
        <xdr:cNvPr id="282" name="労働費最小値テキスト"/>
        <xdr:cNvSpPr txBox="1"/>
      </xdr:nvSpPr>
      <xdr:spPr>
        <a:xfrm>
          <a:off x="10528300" y="6690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137355</xdr:rowOff>
    </xdr:from>
    <xdr:ext cx="469744" cy="259045"/>
    <xdr:sp macro="" textlink="">
      <xdr:nvSpPr>
        <xdr:cNvPr id="284" name="労働費最大値テキスト"/>
        <xdr:cNvSpPr txBox="1"/>
      </xdr:nvSpPr>
      <xdr:spPr>
        <a:xfrm>
          <a:off x="10528300" y="630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19228</xdr:rowOff>
    </xdr:from>
    <xdr:to>
      <xdr:col>55</xdr:col>
      <xdr:colOff>88900</xdr:colOff>
      <xdr:row>38</xdr:row>
      <xdr:rowOff>19228</xdr:rowOff>
    </xdr:to>
    <xdr:cxnSp macro="">
      <xdr:nvCxnSpPr>
        <xdr:cNvPr id="285" name="直線コネクタ 284"/>
        <xdr:cNvCxnSpPr/>
      </xdr:nvCxnSpPr>
      <xdr:spPr>
        <a:xfrm>
          <a:off x="10388600" y="653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55849</xdr:rowOff>
    </xdr:from>
    <xdr:to>
      <xdr:col>55</xdr:col>
      <xdr:colOff>0</xdr:colOff>
      <xdr:row>38</xdr:row>
      <xdr:rowOff>94026</xdr:rowOff>
    </xdr:to>
    <xdr:cxnSp macro="">
      <xdr:nvCxnSpPr>
        <xdr:cNvPr id="286" name="直線コネクタ 285"/>
        <xdr:cNvCxnSpPr/>
      </xdr:nvCxnSpPr>
      <xdr:spPr>
        <a:xfrm>
          <a:off x="9639300" y="6570949"/>
          <a:ext cx="8382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48455</xdr:rowOff>
    </xdr:from>
    <xdr:ext cx="378565" cy="259045"/>
    <xdr:sp macro="" textlink="">
      <xdr:nvSpPr>
        <xdr:cNvPr id="287" name="労働費平均値テキスト"/>
        <xdr:cNvSpPr txBox="1"/>
      </xdr:nvSpPr>
      <xdr:spPr>
        <a:xfrm>
          <a:off x="10528300" y="65635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63983</xdr:rowOff>
    </xdr:from>
    <xdr:to>
      <xdr:col>55</xdr:col>
      <xdr:colOff>50800</xdr:colOff>
      <xdr:row>38</xdr:row>
      <xdr:rowOff>165583</xdr:rowOff>
    </xdr:to>
    <xdr:sp macro="" textlink="">
      <xdr:nvSpPr>
        <xdr:cNvPr id="288" name="フローチャート: 判断 287"/>
        <xdr:cNvSpPr/>
      </xdr:nvSpPr>
      <xdr:spPr>
        <a:xfrm>
          <a:off x="10426700" y="65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168184</xdr:rowOff>
    </xdr:from>
    <xdr:to>
      <xdr:col>50</xdr:col>
      <xdr:colOff>114300</xdr:colOff>
      <xdr:row>38</xdr:row>
      <xdr:rowOff>55849</xdr:rowOff>
    </xdr:to>
    <xdr:cxnSp macro="">
      <xdr:nvCxnSpPr>
        <xdr:cNvPr id="289" name="直線コネクタ 288"/>
        <xdr:cNvCxnSpPr/>
      </xdr:nvCxnSpPr>
      <xdr:spPr>
        <a:xfrm>
          <a:off x="8750300" y="6168934"/>
          <a:ext cx="889000" cy="40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52278</xdr:rowOff>
    </xdr:from>
    <xdr:to>
      <xdr:col>50</xdr:col>
      <xdr:colOff>165100</xdr:colOff>
      <xdr:row>38</xdr:row>
      <xdr:rowOff>153878</xdr:rowOff>
    </xdr:to>
    <xdr:sp macro="" textlink="">
      <xdr:nvSpPr>
        <xdr:cNvPr id="290" name="フローチャート: 判断 289"/>
        <xdr:cNvSpPr/>
      </xdr:nvSpPr>
      <xdr:spPr>
        <a:xfrm>
          <a:off x="9588500" y="656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145005</xdr:rowOff>
    </xdr:from>
    <xdr:ext cx="378565" cy="259045"/>
    <xdr:sp macro="" textlink="">
      <xdr:nvSpPr>
        <xdr:cNvPr id="291" name="テキスト ボックス 290"/>
        <xdr:cNvSpPr txBox="1"/>
      </xdr:nvSpPr>
      <xdr:spPr>
        <a:xfrm>
          <a:off x="9450017" y="666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148249</xdr:rowOff>
    </xdr:from>
    <xdr:to>
      <xdr:col>45</xdr:col>
      <xdr:colOff>177800</xdr:colOff>
      <xdr:row>35</xdr:row>
      <xdr:rowOff>168184</xdr:rowOff>
    </xdr:to>
    <xdr:cxnSp macro="">
      <xdr:nvCxnSpPr>
        <xdr:cNvPr id="292" name="直線コネクタ 291"/>
        <xdr:cNvCxnSpPr/>
      </xdr:nvCxnSpPr>
      <xdr:spPr>
        <a:xfrm>
          <a:off x="7861300" y="5463199"/>
          <a:ext cx="889000" cy="70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46197</xdr:rowOff>
    </xdr:from>
    <xdr:to>
      <xdr:col>46</xdr:col>
      <xdr:colOff>38100</xdr:colOff>
      <xdr:row>38</xdr:row>
      <xdr:rowOff>147797</xdr:rowOff>
    </xdr:to>
    <xdr:sp macro="" textlink="">
      <xdr:nvSpPr>
        <xdr:cNvPr id="293" name="フローチャート: 判断 292"/>
        <xdr:cNvSpPr/>
      </xdr:nvSpPr>
      <xdr:spPr>
        <a:xfrm>
          <a:off x="8699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138924</xdr:rowOff>
    </xdr:from>
    <xdr:ext cx="378565" cy="259045"/>
    <xdr:sp macro="" textlink="">
      <xdr:nvSpPr>
        <xdr:cNvPr id="294" name="テキスト ボックス 293"/>
        <xdr:cNvSpPr txBox="1"/>
      </xdr:nvSpPr>
      <xdr:spPr>
        <a:xfrm>
          <a:off x="8561017" y="665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14839</xdr:rowOff>
    </xdr:from>
    <xdr:to>
      <xdr:col>41</xdr:col>
      <xdr:colOff>50800</xdr:colOff>
      <xdr:row>31</xdr:row>
      <xdr:rowOff>148249</xdr:rowOff>
    </xdr:to>
    <xdr:cxnSp macro="">
      <xdr:nvCxnSpPr>
        <xdr:cNvPr id="295" name="直線コネクタ 294"/>
        <xdr:cNvCxnSpPr/>
      </xdr:nvCxnSpPr>
      <xdr:spPr>
        <a:xfrm>
          <a:off x="6972300" y="5329789"/>
          <a:ext cx="889000" cy="13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25349</xdr:rowOff>
    </xdr:from>
    <xdr:to>
      <xdr:col>41</xdr:col>
      <xdr:colOff>101600</xdr:colOff>
      <xdr:row>38</xdr:row>
      <xdr:rowOff>126949</xdr:rowOff>
    </xdr:to>
    <xdr:sp macro="" textlink="">
      <xdr:nvSpPr>
        <xdr:cNvPr id="296" name="フローチャート: 判断 295"/>
        <xdr:cNvSpPr/>
      </xdr:nvSpPr>
      <xdr:spPr>
        <a:xfrm>
          <a:off x="7810500" y="654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118076</xdr:rowOff>
    </xdr:from>
    <xdr:ext cx="469744" cy="259045"/>
    <xdr:sp macro="" textlink="">
      <xdr:nvSpPr>
        <xdr:cNvPr id="297" name="テキスト ボックス 296"/>
        <xdr:cNvSpPr txBox="1"/>
      </xdr:nvSpPr>
      <xdr:spPr>
        <a:xfrm>
          <a:off x="7626428" y="66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6513</xdr:rowOff>
    </xdr:from>
    <xdr:to>
      <xdr:col>36</xdr:col>
      <xdr:colOff>165100</xdr:colOff>
      <xdr:row>38</xdr:row>
      <xdr:rowOff>108113</xdr:rowOff>
    </xdr:to>
    <xdr:sp macro="" textlink="">
      <xdr:nvSpPr>
        <xdr:cNvPr id="298" name="フローチャート: 判断 297"/>
        <xdr:cNvSpPr/>
      </xdr:nvSpPr>
      <xdr:spPr>
        <a:xfrm>
          <a:off x="69215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99240</xdr:rowOff>
    </xdr:from>
    <xdr:ext cx="469744" cy="259045"/>
    <xdr:sp macro="" textlink="">
      <xdr:nvSpPr>
        <xdr:cNvPr id="299" name="テキスト ボックス 298"/>
        <xdr:cNvSpPr txBox="1"/>
      </xdr:nvSpPr>
      <xdr:spPr>
        <a:xfrm>
          <a:off x="6737428" y="66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43226</xdr:rowOff>
    </xdr:from>
    <xdr:to>
      <xdr:col>55</xdr:col>
      <xdr:colOff>50800</xdr:colOff>
      <xdr:row>38</xdr:row>
      <xdr:rowOff>144826</xdr:rowOff>
    </xdr:to>
    <xdr:sp macro="" textlink="">
      <xdr:nvSpPr>
        <xdr:cNvPr id="305" name="楕円 304"/>
        <xdr:cNvSpPr/>
      </xdr:nvSpPr>
      <xdr:spPr>
        <a:xfrm>
          <a:off x="10426700" y="65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92905</xdr:rowOff>
    </xdr:from>
    <xdr:ext cx="378565" cy="259045"/>
    <xdr:sp macro="" textlink="">
      <xdr:nvSpPr>
        <xdr:cNvPr id="306" name="労働費該当値テキスト"/>
        <xdr:cNvSpPr txBox="1"/>
      </xdr:nvSpPr>
      <xdr:spPr>
        <a:xfrm>
          <a:off x="10528300" y="643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5049</xdr:rowOff>
    </xdr:from>
    <xdr:to>
      <xdr:col>50</xdr:col>
      <xdr:colOff>165100</xdr:colOff>
      <xdr:row>38</xdr:row>
      <xdr:rowOff>106649</xdr:rowOff>
    </xdr:to>
    <xdr:sp macro="" textlink="">
      <xdr:nvSpPr>
        <xdr:cNvPr id="307" name="楕円 306"/>
        <xdr:cNvSpPr/>
      </xdr:nvSpPr>
      <xdr:spPr>
        <a:xfrm>
          <a:off x="9588500" y="65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123177</xdr:rowOff>
    </xdr:from>
    <xdr:ext cx="469744" cy="259045"/>
    <xdr:sp macro="" textlink="">
      <xdr:nvSpPr>
        <xdr:cNvPr id="308" name="テキスト ボックス 307"/>
        <xdr:cNvSpPr txBox="1"/>
      </xdr:nvSpPr>
      <xdr:spPr>
        <a:xfrm>
          <a:off x="9404428" y="629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117384</xdr:rowOff>
    </xdr:from>
    <xdr:to>
      <xdr:col>46</xdr:col>
      <xdr:colOff>38100</xdr:colOff>
      <xdr:row>36</xdr:row>
      <xdr:rowOff>47534</xdr:rowOff>
    </xdr:to>
    <xdr:sp macro="" textlink="">
      <xdr:nvSpPr>
        <xdr:cNvPr id="309" name="楕円 308"/>
        <xdr:cNvSpPr/>
      </xdr:nvSpPr>
      <xdr:spPr>
        <a:xfrm>
          <a:off x="8699500" y="61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64061</xdr:rowOff>
    </xdr:from>
    <xdr:ext cx="534377" cy="259045"/>
    <xdr:sp macro="" textlink="">
      <xdr:nvSpPr>
        <xdr:cNvPr id="310" name="テキスト ボックス 309"/>
        <xdr:cNvSpPr txBox="1"/>
      </xdr:nvSpPr>
      <xdr:spPr>
        <a:xfrm>
          <a:off x="8483111" y="589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97449</xdr:rowOff>
    </xdr:from>
    <xdr:to>
      <xdr:col>41</xdr:col>
      <xdr:colOff>101600</xdr:colOff>
      <xdr:row>32</xdr:row>
      <xdr:rowOff>27599</xdr:rowOff>
    </xdr:to>
    <xdr:sp macro="" textlink="">
      <xdr:nvSpPr>
        <xdr:cNvPr id="311" name="楕円 310"/>
        <xdr:cNvSpPr/>
      </xdr:nvSpPr>
      <xdr:spPr>
        <a:xfrm>
          <a:off x="7810500" y="54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44126</xdr:rowOff>
    </xdr:from>
    <xdr:ext cx="534377" cy="259045"/>
    <xdr:sp macro="" textlink="">
      <xdr:nvSpPr>
        <xdr:cNvPr id="312" name="テキスト ボックス 311"/>
        <xdr:cNvSpPr txBox="1"/>
      </xdr:nvSpPr>
      <xdr:spPr>
        <a:xfrm>
          <a:off x="7594111" y="51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135489</xdr:rowOff>
    </xdr:from>
    <xdr:to>
      <xdr:col>36</xdr:col>
      <xdr:colOff>165100</xdr:colOff>
      <xdr:row>31</xdr:row>
      <xdr:rowOff>65639</xdr:rowOff>
    </xdr:to>
    <xdr:sp macro="" textlink="">
      <xdr:nvSpPr>
        <xdr:cNvPr id="313" name="楕円 312"/>
        <xdr:cNvSpPr/>
      </xdr:nvSpPr>
      <xdr:spPr>
        <a:xfrm>
          <a:off x="6921500" y="52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82166</xdr:rowOff>
    </xdr:from>
    <xdr:ext cx="534377" cy="259045"/>
    <xdr:sp macro="" textlink="">
      <xdr:nvSpPr>
        <xdr:cNvPr id="314" name="テキスト ボックス 313"/>
        <xdr:cNvSpPr txBox="1"/>
      </xdr:nvSpPr>
      <xdr:spPr>
        <a:xfrm>
          <a:off x="6705111" y="505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9068</xdr:rowOff>
    </xdr:from>
    <xdr:to>
      <xdr:col>54</xdr:col>
      <xdr:colOff>189865</xdr:colOff>
      <xdr:row>58</xdr:row>
      <xdr:rowOff>97468</xdr:rowOff>
    </xdr:to>
    <xdr:cxnSp macro="">
      <xdr:nvCxnSpPr>
        <xdr:cNvPr id="336" name="直線コネクタ 335"/>
        <xdr:cNvCxnSpPr/>
      </xdr:nvCxnSpPr>
      <xdr:spPr>
        <a:xfrm flipV="1">
          <a:off x="10475595" y="9095918"/>
          <a:ext cx="1270" cy="94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101295</xdr:rowOff>
    </xdr:from>
    <xdr:ext cx="469744" cy="259045"/>
    <xdr:sp macro="" textlink="">
      <xdr:nvSpPr>
        <xdr:cNvPr id="337" name="農林水産業費最小値テキスト"/>
        <xdr:cNvSpPr txBox="1"/>
      </xdr:nvSpPr>
      <xdr:spPr>
        <a:xfrm>
          <a:off x="10528300" y="100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97468</xdr:rowOff>
    </xdr:from>
    <xdr:to>
      <xdr:col>55</xdr:col>
      <xdr:colOff>88900</xdr:colOff>
      <xdr:row>58</xdr:row>
      <xdr:rowOff>97468</xdr:rowOff>
    </xdr:to>
    <xdr:cxnSp macro="">
      <xdr:nvCxnSpPr>
        <xdr:cNvPr id="338" name="直線コネクタ 337"/>
        <xdr:cNvCxnSpPr/>
      </xdr:nvCxnSpPr>
      <xdr:spPr>
        <a:xfrm>
          <a:off x="10388600" y="100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127195</xdr:rowOff>
    </xdr:from>
    <xdr:ext cx="599010" cy="259045"/>
    <xdr:sp macro="" textlink="">
      <xdr:nvSpPr>
        <xdr:cNvPr id="339" name="農林水産業費最大値テキスト"/>
        <xdr:cNvSpPr txBox="1"/>
      </xdr:nvSpPr>
      <xdr:spPr>
        <a:xfrm>
          <a:off x="10528300" y="887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9068</xdr:rowOff>
    </xdr:from>
    <xdr:to>
      <xdr:col>55</xdr:col>
      <xdr:colOff>88900</xdr:colOff>
      <xdr:row>53</xdr:row>
      <xdr:rowOff>9068</xdr:rowOff>
    </xdr:to>
    <xdr:cxnSp macro="">
      <xdr:nvCxnSpPr>
        <xdr:cNvPr id="340" name="直線コネクタ 339"/>
        <xdr:cNvCxnSpPr/>
      </xdr:nvCxnSpPr>
      <xdr:spPr>
        <a:xfrm>
          <a:off x="10388600" y="909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30964</xdr:rowOff>
    </xdr:from>
    <xdr:to>
      <xdr:col>55</xdr:col>
      <xdr:colOff>0</xdr:colOff>
      <xdr:row>54</xdr:row>
      <xdr:rowOff>109675</xdr:rowOff>
    </xdr:to>
    <xdr:cxnSp macro="">
      <xdr:nvCxnSpPr>
        <xdr:cNvPr id="341" name="直線コネクタ 340"/>
        <xdr:cNvCxnSpPr/>
      </xdr:nvCxnSpPr>
      <xdr:spPr>
        <a:xfrm>
          <a:off x="9639300" y="9117814"/>
          <a:ext cx="838200" cy="2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81468</xdr:rowOff>
    </xdr:from>
    <xdr:ext cx="534377" cy="259045"/>
    <xdr:sp macro="" textlink="">
      <xdr:nvSpPr>
        <xdr:cNvPr id="342" name="農林水産業費平均値テキスト"/>
        <xdr:cNvSpPr txBox="1"/>
      </xdr:nvSpPr>
      <xdr:spPr>
        <a:xfrm>
          <a:off x="10528300" y="9854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103041</xdr:rowOff>
    </xdr:from>
    <xdr:to>
      <xdr:col>55</xdr:col>
      <xdr:colOff>50800</xdr:colOff>
      <xdr:row>58</xdr:row>
      <xdr:rowOff>33191</xdr:rowOff>
    </xdr:to>
    <xdr:sp macro="" textlink="">
      <xdr:nvSpPr>
        <xdr:cNvPr id="343" name="フローチャート: 判断 342"/>
        <xdr:cNvSpPr/>
      </xdr:nvSpPr>
      <xdr:spPr>
        <a:xfrm>
          <a:off x="104267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170424</xdr:rowOff>
    </xdr:from>
    <xdr:to>
      <xdr:col>50</xdr:col>
      <xdr:colOff>114300</xdr:colOff>
      <xdr:row>53</xdr:row>
      <xdr:rowOff>30964</xdr:rowOff>
    </xdr:to>
    <xdr:cxnSp macro="">
      <xdr:nvCxnSpPr>
        <xdr:cNvPr id="344" name="直線コネクタ 343"/>
        <xdr:cNvCxnSpPr/>
      </xdr:nvCxnSpPr>
      <xdr:spPr>
        <a:xfrm>
          <a:off x="8750300" y="8742924"/>
          <a:ext cx="889000" cy="3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104733</xdr:rowOff>
    </xdr:from>
    <xdr:to>
      <xdr:col>50</xdr:col>
      <xdr:colOff>165100</xdr:colOff>
      <xdr:row>58</xdr:row>
      <xdr:rowOff>34883</xdr:rowOff>
    </xdr:to>
    <xdr:sp macro="" textlink="">
      <xdr:nvSpPr>
        <xdr:cNvPr id="345" name="フローチャート: 判断 344"/>
        <xdr:cNvSpPr/>
      </xdr:nvSpPr>
      <xdr:spPr>
        <a:xfrm>
          <a:off x="9588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26010</xdr:rowOff>
    </xdr:from>
    <xdr:ext cx="534377" cy="259045"/>
    <xdr:sp macro="" textlink="">
      <xdr:nvSpPr>
        <xdr:cNvPr id="346" name="テキスト ボックス 345"/>
        <xdr:cNvSpPr txBox="1"/>
      </xdr:nvSpPr>
      <xdr:spPr>
        <a:xfrm>
          <a:off x="9372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170424</xdr:rowOff>
    </xdr:from>
    <xdr:to>
      <xdr:col>45</xdr:col>
      <xdr:colOff>177800</xdr:colOff>
      <xdr:row>55</xdr:row>
      <xdr:rowOff>142585</xdr:rowOff>
    </xdr:to>
    <xdr:cxnSp macro="">
      <xdr:nvCxnSpPr>
        <xdr:cNvPr id="347" name="直線コネクタ 346"/>
        <xdr:cNvCxnSpPr/>
      </xdr:nvCxnSpPr>
      <xdr:spPr>
        <a:xfrm flipV="1">
          <a:off x="7861300" y="8742924"/>
          <a:ext cx="889000" cy="82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81142</xdr:rowOff>
    </xdr:from>
    <xdr:to>
      <xdr:col>46</xdr:col>
      <xdr:colOff>38100</xdr:colOff>
      <xdr:row>58</xdr:row>
      <xdr:rowOff>11292</xdr:rowOff>
    </xdr:to>
    <xdr:sp macro="" textlink="">
      <xdr:nvSpPr>
        <xdr:cNvPr id="348" name="フローチャート: 判断 347"/>
        <xdr:cNvSpPr/>
      </xdr:nvSpPr>
      <xdr:spPr>
        <a:xfrm>
          <a:off x="8699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2419</xdr:rowOff>
    </xdr:from>
    <xdr:ext cx="534377" cy="259045"/>
    <xdr:sp macro="" textlink="">
      <xdr:nvSpPr>
        <xdr:cNvPr id="349" name="テキスト ボックス 348"/>
        <xdr:cNvSpPr txBox="1"/>
      </xdr:nvSpPr>
      <xdr:spPr>
        <a:xfrm>
          <a:off x="8483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120808</xdr:rowOff>
    </xdr:from>
    <xdr:to>
      <xdr:col>41</xdr:col>
      <xdr:colOff>50800</xdr:colOff>
      <xdr:row>55</xdr:row>
      <xdr:rowOff>142585</xdr:rowOff>
    </xdr:to>
    <xdr:cxnSp macro="">
      <xdr:nvCxnSpPr>
        <xdr:cNvPr id="350" name="直線コネクタ 349"/>
        <xdr:cNvCxnSpPr/>
      </xdr:nvCxnSpPr>
      <xdr:spPr>
        <a:xfrm>
          <a:off x="6972300" y="9379108"/>
          <a:ext cx="889000" cy="19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154810</xdr:rowOff>
    </xdr:from>
    <xdr:to>
      <xdr:col>41</xdr:col>
      <xdr:colOff>101600</xdr:colOff>
      <xdr:row>58</xdr:row>
      <xdr:rowOff>84960</xdr:rowOff>
    </xdr:to>
    <xdr:sp macro="" textlink="">
      <xdr:nvSpPr>
        <xdr:cNvPr id="351" name="フローチャート: 判断 350"/>
        <xdr:cNvSpPr/>
      </xdr:nvSpPr>
      <xdr:spPr>
        <a:xfrm>
          <a:off x="7810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76087</xdr:rowOff>
    </xdr:from>
    <xdr:ext cx="534377" cy="259045"/>
    <xdr:sp macro="" textlink="">
      <xdr:nvSpPr>
        <xdr:cNvPr id="352" name="テキスト ボックス 351"/>
        <xdr:cNvSpPr txBox="1"/>
      </xdr:nvSpPr>
      <xdr:spPr>
        <a:xfrm>
          <a:off x="7594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156766</xdr:rowOff>
    </xdr:from>
    <xdr:to>
      <xdr:col>36</xdr:col>
      <xdr:colOff>165100</xdr:colOff>
      <xdr:row>58</xdr:row>
      <xdr:rowOff>86916</xdr:rowOff>
    </xdr:to>
    <xdr:sp macro="" textlink="">
      <xdr:nvSpPr>
        <xdr:cNvPr id="353" name="フローチャート: 判断 352"/>
        <xdr:cNvSpPr/>
      </xdr:nvSpPr>
      <xdr:spPr>
        <a:xfrm>
          <a:off x="6921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78043</xdr:rowOff>
    </xdr:from>
    <xdr:ext cx="534377" cy="259045"/>
    <xdr:sp macro="" textlink="">
      <xdr:nvSpPr>
        <xdr:cNvPr id="354" name="テキスト ボックス 353"/>
        <xdr:cNvSpPr txBox="1"/>
      </xdr:nvSpPr>
      <xdr:spPr>
        <a:xfrm>
          <a:off x="6705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58875</xdr:rowOff>
    </xdr:from>
    <xdr:to>
      <xdr:col>55</xdr:col>
      <xdr:colOff>50800</xdr:colOff>
      <xdr:row>54</xdr:row>
      <xdr:rowOff>160475</xdr:rowOff>
    </xdr:to>
    <xdr:sp macro="" textlink="">
      <xdr:nvSpPr>
        <xdr:cNvPr id="360" name="楕円 359"/>
        <xdr:cNvSpPr/>
      </xdr:nvSpPr>
      <xdr:spPr>
        <a:xfrm>
          <a:off x="10426700" y="93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81752</xdr:rowOff>
    </xdr:from>
    <xdr:ext cx="599010" cy="259045"/>
    <xdr:sp macro="" textlink="">
      <xdr:nvSpPr>
        <xdr:cNvPr id="361" name="農林水産業費該当値テキスト"/>
        <xdr:cNvSpPr txBox="1"/>
      </xdr:nvSpPr>
      <xdr:spPr>
        <a:xfrm>
          <a:off x="10528300" y="916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151614</xdr:rowOff>
    </xdr:from>
    <xdr:to>
      <xdr:col>50</xdr:col>
      <xdr:colOff>165100</xdr:colOff>
      <xdr:row>53</xdr:row>
      <xdr:rowOff>81764</xdr:rowOff>
    </xdr:to>
    <xdr:sp macro="" textlink="">
      <xdr:nvSpPr>
        <xdr:cNvPr id="362" name="楕円 361"/>
        <xdr:cNvSpPr/>
      </xdr:nvSpPr>
      <xdr:spPr>
        <a:xfrm>
          <a:off x="9588500" y="90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98291</xdr:rowOff>
    </xdr:from>
    <xdr:ext cx="599010" cy="259045"/>
    <xdr:sp macro="" textlink="">
      <xdr:nvSpPr>
        <xdr:cNvPr id="363" name="テキスト ボックス 362"/>
        <xdr:cNvSpPr txBox="1"/>
      </xdr:nvSpPr>
      <xdr:spPr>
        <a:xfrm>
          <a:off x="9339795" y="884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119624</xdr:rowOff>
    </xdr:from>
    <xdr:to>
      <xdr:col>46</xdr:col>
      <xdr:colOff>38100</xdr:colOff>
      <xdr:row>51</xdr:row>
      <xdr:rowOff>49774</xdr:rowOff>
    </xdr:to>
    <xdr:sp macro="" textlink="">
      <xdr:nvSpPr>
        <xdr:cNvPr id="364" name="楕円 363"/>
        <xdr:cNvSpPr/>
      </xdr:nvSpPr>
      <xdr:spPr>
        <a:xfrm>
          <a:off x="8699500" y="86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66301</xdr:rowOff>
    </xdr:from>
    <xdr:ext cx="599010" cy="259045"/>
    <xdr:sp macro="" textlink="">
      <xdr:nvSpPr>
        <xdr:cNvPr id="365" name="テキスト ボックス 364"/>
        <xdr:cNvSpPr txBox="1"/>
      </xdr:nvSpPr>
      <xdr:spPr>
        <a:xfrm>
          <a:off x="8450795" y="846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91785</xdr:rowOff>
    </xdr:from>
    <xdr:to>
      <xdr:col>41</xdr:col>
      <xdr:colOff>101600</xdr:colOff>
      <xdr:row>56</xdr:row>
      <xdr:rowOff>21935</xdr:rowOff>
    </xdr:to>
    <xdr:sp macro="" textlink="">
      <xdr:nvSpPr>
        <xdr:cNvPr id="366" name="楕円 365"/>
        <xdr:cNvSpPr/>
      </xdr:nvSpPr>
      <xdr:spPr>
        <a:xfrm>
          <a:off x="7810500" y="95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38462</xdr:rowOff>
    </xdr:from>
    <xdr:ext cx="599010" cy="259045"/>
    <xdr:sp macro="" textlink="">
      <xdr:nvSpPr>
        <xdr:cNvPr id="367" name="テキスト ボックス 366"/>
        <xdr:cNvSpPr txBox="1"/>
      </xdr:nvSpPr>
      <xdr:spPr>
        <a:xfrm>
          <a:off x="7561795" y="929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70008</xdr:rowOff>
    </xdr:from>
    <xdr:to>
      <xdr:col>36</xdr:col>
      <xdr:colOff>165100</xdr:colOff>
      <xdr:row>55</xdr:row>
      <xdr:rowOff>158</xdr:rowOff>
    </xdr:to>
    <xdr:sp macro="" textlink="">
      <xdr:nvSpPr>
        <xdr:cNvPr id="368" name="楕円 367"/>
        <xdr:cNvSpPr/>
      </xdr:nvSpPr>
      <xdr:spPr>
        <a:xfrm>
          <a:off x="6921500" y="9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16685</xdr:rowOff>
    </xdr:from>
    <xdr:ext cx="599010" cy="259045"/>
    <xdr:sp macro="" textlink="">
      <xdr:nvSpPr>
        <xdr:cNvPr id="369" name="テキスト ボックス 368"/>
        <xdr:cNvSpPr txBox="1"/>
      </xdr:nvSpPr>
      <xdr:spPr>
        <a:xfrm>
          <a:off x="6672795" y="910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3" name="直線コネクタ 392"/>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4"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5" name="直線コネクタ 394"/>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396"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397" name="直線コネクタ 396"/>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95656</xdr:rowOff>
    </xdr:from>
    <xdr:to>
      <xdr:col>55</xdr:col>
      <xdr:colOff>0</xdr:colOff>
      <xdr:row>77</xdr:row>
      <xdr:rowOff>122225</xdr:rowOff>
    </xdr:to>
    <xdr:cxnSp macro="">
      <xdr:nvCxnSpPr>
        <xdr:cNvPr id="398" name="直線コネクタ 397"/>
        <xdr:cNvCxnSpPr/>
      </xdr:nvCxnSpPr>
      <xdr:spPr>
        <a:xfrm flipV="1">
          <a:off x="9639300" y="13297306"/>
          <a:ext cx="8382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399"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0" name="フローチャート: 判断 399"/>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122225</xdr:rowOff>
    </xdr:from>
    <xdr:to>
      <xdr:col>50</xdr:col>
      <xdr:colOff>114300</xdr:colOff>
      <xdr:row>78</xdr:row>
      <xdr:rowOff>9449</xdr:rowOff>
    </xdr:to>
    <xdr:cxnSp macro="">
      <xdr:nvCxnSpPr>
        <xdr:cNvPr id="401" name="直線コネクタ 400"/>
        <xdr:cNvCxnSpPr/>
      </xdr:nvCxnSpPr>
      <xdr:spPr>
        <a:xfrm flipV="1">
          <a:off x="8750300" y="1332387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2" name="フローチャート: 判断 401"/>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3" name="テキスト ボックス 402"/>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151130</xdr:rowOff>
    </xdr:from>
    <xdr:to>
      <xdr:col>45</xdr:col>
      <xdr:colOff>177800</xdr:colOff>
      <xdr:row>78</xdr:row>
      <xdr:rowOff>9449</xdr:rowOff>
    </xdr:to>
    <xdr:cxnSp macro="">
      <xdr:nvCxnSpPr>
        <xdr:cNvPr id="404" name="直線コネクタ 403"/>
        <xdr:cNvCxnSpPr/>
      </xdr:nvCxnSpPr>
      <xdr:spPr>
        <a:xfrm>
          <a:off x="7861300" y="13352780"/>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5" name="フローチャート: 判断 404"/>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06" name="テキスト ボックス 405"/>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151130</xdr:rowOff>
    </xdr:from>
    <xdr:to>
      <xdr:col>41</xdr:col>
      <xdr:colOff>50800</xdr:colOff>
      <xdr:row>78</xdr:row>
      <xdr:rowOff>78867</xdr:rowOff>
    </xdr:to>
    <xdr:cxnSp macro="">
      <xdr:nvCxnSpPr>
        <xdr:cNvPr id="407" name="直線コネクタ 406"/>
        <xdr:cNvCxnSpPr/>
      </xdr:nvCxnSpPr>
      <xdr:spPr>
        <a:xfrm flipV="1">
          <a:off x="6972300" y="13352780"/>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08" name="フローチャート: 判断 407"/>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09" name="テキスト ボックス 408"/>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0" name="フローチャート: 判断 409"/>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1" name="テキスト ボックス 410"/>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44856</xdr:rowOff>
    </xdr:from>
    <xdr:to>
      <xdr:col>55</xdr:col>
      <xdr:colOff>50800</xdr:colOff>
      <xdr:row>77</xdr:row>
      <xdr:rowOff>146456</xdr:rowOff>
    </xdr:to>
    <xdr:sp macro="" textlink="">
      <xdr:nvSpPr>
        <xdr:cNvPr id="417" name="楕円 416"/>
        <xdr:cNvSpPr/>
      </xdr:nvSpPr>
      <xdr:spPr>
        <a:xfrm>
          <a:off x="10426700" y="132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67733</xdr:rowOff>
    </xdr:from>
    <xdr:ext cx="534377" cy="259045"/>
    <xdr:sp macro="" textlink="">
      <xdr:nvSpPr>
        <xdr:cNvPr id="418" name="商工費該当値テキスト"/>
        <xdr:cNvSpPr txBox="1"/>
      </xdr:nvSpPr>
      <xdr:spPr>
        <a:xfrm>
          <a:off x="10528300" y="1309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71425</xdr:rowOff>
    </xdr:from>
    <xdr:to>
      <xdr:col>50</xdr:col>
      <xdr:colOff>165100</xdr:colOff>
      <xdr:row>78</xdr:row>
      <xdr:rowOff>1575</xdr:rowOff>
    </xdr:to>
    <xdr:sp macro="" textlink="">
      <xdr:nvSpPr>
        <xdr:cNvPr id="419" name="楕円 418"/>
        <xdr:cNvSpPr/>
      </xdr:nvSpPr>
      <xdr:spPr>
        <a:xfrm>
          <a:off x="9588500" y="132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18102</xdr:rowOff>
    </xdr:from>
    <xdr:ext cx="534377" cy="259045"/>
    <xdr:sp macro="" textlink="">
      <xdr:nvSpPr>
        <xdr:cNvPr id="420" name="テキスト ボックス 419"/>
        <xdr:cNvSpPr txBox="1"/>
      </xdr:nvSpPr>
      <xdr:spPr>
        <a:xfrm>
          <a:off x="9372111" y="130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130099</xdr:rowOff>
    </xdr:from>
    <xdr:to>
      <xdr:col>46</xdr:col>
      <xdr:colOff>38100</xdr:colOff>
      <xdr:row>78</xdr:row>
      <xdr:rowOff>60249</xdr:rowOff>
    </xdr:to>
    <xdr:sp macro="" textlink="">
      <xdr:nvSpPr>
        <xdr:cNvPr id="421" name="楕円 420"/>
        <xdr:cNvSpPr/>
      </xdr:nvSpPr>
      <xdr:spPr>
        <a:xfrm>
          <a:off x="8699500" y="133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51376</xdr:rowOff>
    </xdr:from>
    <xdr:ext cx="534377" cy="259045"/>
    <xdr:sp macro="" textlink="">
      <xdr:nvSpPr>
        <xdr:cNvPr id="422" name="テキスト ボックス 421"/>
        <xdr:cNvSpPr txBox="1"/>
      </xdr:nvSpPr>
      <xdr:spPr>
        <a:xfrm>
          <a:off x="8483111" y="13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100330</xdr:rowOff>
    </xdr:from>
    <xdr:to>
      <xdr:col>41</xdr:col>
      <xdr:colOff>101600</xdr:colOff>
      <xdr:row>78</xdr:row>
      <xdr:rowOff>30480</xdr:rowOff>
    </xdr:to>
    <xdr:sp macro="" textlink="">
      <xdr:nvSpPr>
        <xdr:cNvPr id="423" name="楕円 422"/>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47007</xdr:rowOff>
    </xdr:from>
    <xdr:ext cx="534377" cy="259045"/>
    <xdr:sp macro="" textlink="">
      <xdr:nvSpPr>
        <xdr:cNvPr id="424" name="テキスト ボックス 423"/>
        <xdr:cNvSpPr txBox="1"/>
      </xdr:nvSpPr>
      <xdr:spPr>
        <a:xfrm>
          <a:off x="7594111" y="130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28067</xdr:rowOff>
    </xdr:from>
    <xdr:to>
      <xdr:col>36</xdr:col>
      <xdr:colOff>165100</xdr:colOff>
      <xdr:row>78</xdr:row>
      <xdr:rowOff>129667</xdr:rowOff>
    </xdr:to>
    <xdr:sp macro="" textlink="">
      <xdr:nvSpPr>
        <xdr:cNvPr id="425" name="楕円 424"/>
        <xdr:cNvSpPr/>
      </xdr:nvSpPr>
      <xdr:spPr>
        <a:xfrm>
          <a:off x="6921500" y="134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146194</xdr:rowOff>
    </xdr:from>
    <xdr:ext cx="534377" cy="259045"/>
    <xdr:sp macro="" textlink="">
      <xdr:nvSpPr>
        <xdr:cNvPr id="426" name="テキスト ボックス 425"/>
        <xdr:cNvSpPr txBox="1"/>
      </xdr:nvSpPr>
      <xdr:spPr>
        <a:xfrm>
          <a:off x="6705111" y="131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2" name="テキスト ボックス 441"/>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46" name="直線コネクタ 445"/>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47"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48" name="直線コネクタ 447"/>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49"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0" name="直線コネクタ 449"/>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12547</xdr:rowOff>
    </xdr:from>
    <xdr:to>
      <xdr:col>55</xdr:col>
      <xdr:colOff>0</xdr:colOff>
      <xdr:row>92</xdr:row>
      <xdr:rowOff>96424</xdr:rowOff>
    </xdr:to>
    <xdr:cxnSp macro="">
      <xdr:nvCxnSpPr>
        <xdr:cNvPr id="451" name="直線コネクタ 450"/>
        <xdr:cNvCxnSpPr/>
      </xdr:nvCxnSpPr>
      <xdr:spPr>
        <a:xfrm flipV="1">
          <a:off x="9639300" y="15614497"/>
          <a:ext cx="8382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2"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3" name="フローチャート: 判断 452"/>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96424</xdr:rowOff>
    </xdr:from>
    <xdr:to>
      <xdr:col>50</xdr:col>
      <xdr:colOff>114300</xdr:colOff>
      <xdr:row>94</xdr:row>
      <xdr:rowOff>40841</xdr:rowOff>
    </xdr:to>
    <xdr:cxnSp macro="">
      <xdr:nvCxnSpPr>
        <xdr:cNvPr id="454" name="直線コネクタ 453"/>
        <xdr:cNvCxnSpPr/>
      </xdr:nvCxnSpPr>
      <xdr:spPr>
        <a:xfrm flipV="1">
          <a:off x="8750300" y="15869824"/>
          <a:ext cx="889000" cy="28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5" name="フローチャート: 判断 454"/>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56" name="テキスト ボックス 455"/>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40841</xdr:rowOff>
    </xdr:from>
    <xdr:to>
      <xdr:col>45</xdr:col>
      <xdr:colOff>177800</xdr:colOff>
      <xdr:row>94</xdr:row>
      <xdr:rowOff>104084</xdr:rowOff>
    </xdr:to>
    <xdr:cxnSp macro="">
      <xdr:nvCxnSpPr>
        <xdr:cNvPr id="457" name="直線コネクタ 456"/>
        <xdr:cNvCxnSpPr/>
      </xdr:nvCxnSpPr>
      <xdr:spPr>
        <a:xfrm flipV="1">
          <a:off x="7861300" y="16157141"/>
          <a:ext cx="889000" cy="6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58" name="フローチャート: 判断 457"/>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59" name="テキスト ボックス 458"/>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30645</xdr:rowOff>
    </xdr:from>
    <xdr:to>
      <xdr:col>41</xdr:col>
      <xdr:colOff>50800</xdr:colOff>
      <xdr:row>94</xdr:row>
      <xdr:rowOff>104084</xdr:rowOff>
    </xdr:to>
    <xdr:cxnSp macro="">
      <xdr:nvCxnSpPr>
        <xdr:cNvPr id="460" name="直線コネクタ 459"/>
        <xdr:cNvCxnSpPr/>
      </xdr:nvCxnSpPr>
      <xdr:spPr>
        <a:xfrm>
          <a:off x="6972300" y="16146945"/>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1" name="フローチャート: 判断 460"/>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62" name="テキスト ボックス 461"/>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3" name="フローチャート: 判断 462"/>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36949</xdr:rowOff>
    </xdr:from>
    <xdr:ext cx="534377" cy="259045"/>
    <xdr:sp macro="" textlink="">
      <xdr:nvSpPr>
        <xdr:cNvPr id="464" name="テキスト ボックス 463"/>
        <xdr:cNvSpPr txBox="1"/>
      </xdr:nvSpPr>
      <xdr:spPr>
        <a:xfrm>
          <a:off x="6705111"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133197</xdr:rowOff>
    </xdr:from>
    <xdr:to>
      <xdr:col>55</xdr:col>
      <xdr:colOff>50800</xdr:colOff>
      <xdr:row>91</xdr:row>
      <xdr:rowOff>63347</xdr:rowOff>
    </xdr:to>
    <xdr:sp macro="" textlink="">
      <xdr:nvSpPr>
        <xdr:cNvPr id="470" name="楕円 469"/>
        <xdr:cNvSpPr/>
      </xdr:nvSpPr>
      <xdr:spPr>
        <a:xfrm>
          <a:off x="10426700" y="155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86224</xdr:rowOff>
    </xdr:from>
    <xdr:ext cx="690189" cy="259045"/>
    <xdr:sp macro="" textlink="">
      <xdr:nvSpPr>
        <xdr:cNvPr id="471" name="土木費該当値テキスト"/>
        <xdr:cNvSpPr txBox="1"/>
      </xdr:nvSpPr>
      <xdr:spPr>
        <a:xfrm>
          <a:off x="10528300" y="15516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45624</xdr:rowOff>
    </xdr:from>
    <xdr:to>
      <xdr:col>50</xdr:col>
      <xdr:colOff>165100</xdr:colOff>
      <xdr:row>92</xdr:row>
      <xdr:rowOff>147224</xdr:rowOff>
    </xdr:to>
    <xdr:sp macro="" textlink="">
      <xdr:nvSpPr>
        <xdr:cNvPr id="472" name="楕円 471"/>
        <xdr:cNvSpPr/>
      </xdr:nvSpPr>
      <xdr:spPr>
        <a:xfrm>
          <a:off x="9588500" y="158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163751</xdr:rowOff>
    </xdr:from>
    <xdr:ext cx="690189" cy="259045"/>
    <xdr:sp macro="" textlink="">
      <xdr:nvSpPr>
        <xdr:cNvPr id="473" name="テキスト ボックス 472"/>
        <xdr:cNvSpPr txBox="1"/>
      </xdr:nvSpPr>
      <xdr:spPr>
        <a:xfrm>
          <a:off x="9294205" y="15594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161491</xdr:rowOff>
    </xdr:from>
    <xdr:to>
      <xdr:col>46</xdr:col>
      <xdr:colOff>38100</xdr:colOff>
      <xdr:row>94</xdr:row>
      <xdr:rowOff>91641</xdr:rowOff>
    </xdr:to>
    <xdr:sp macro="" textlink="">
      <xdr:nvSpPr>
        <xdr:cNvPr id="474" name="楕円 473"/>
        <xdr:cNvSpPr/>
      </xdr:nvSpPr>
      <xdr:spPr>
        <a:xfrm>
          <a:off x="8699500" y="161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108168</xdr:rowOff>
    </xdr:from>
    <xdr:ext cx="690189" cy="259045"/>
    <xdr:sp macro="" textlink="">
      <xdr:nvSpPr>
        <xdr:cNvPr id="475" name="テキスト ボックス 474"/>
        <xdr:cNvSpPr txBox="1"/>
      </xdr:nvSpPr>
      <xdr:spPr>
        <a:xfrm>
          <a:off x="8405205" y="15881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53284</xdr:rowOff>
    </xdr:from>
    <xdr:to>
      <xdr:col>41</xdr:col>
      <xdr:colOff>101600</xdr:colOff>
      <xdr:row>94</xdr:row>
      <xdr:rowOff>154884</xdr:rowOff>
    </xdr:to>
    <xdr:sp macro="" textlink="">
      <xdr:nvSpPr>
        <xdr:cNvPr id="476" name="楕円 475"/>
        <xdr:cNvSpPr/>
      </xdr:nvSpPr>
      <xdr:spPr>
        <a:xfrm>
          <a:off x="7810500" y="161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171411</xdr:rowOff>
    </xdr:from>
    <xdr:ext cx="690189" cy="259045"/>
    <xdr:sp macro="" textlink="">
      <xdr:nvSpPr>
        <xdr:cNvPr id="477" name="テキスト ボックス 476"/>
        <xdr:cNvSpPr txBox="1"/>
      </xdr:nvSpPr>
      <xdr:spPr>
        <a:xfrm>
          <a:off x="7516205" y="15944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151295</xdr:rowOff>
    </xdr:from>
    <xdr:to>
      <xdr:col>36</xdr:col>
      <xdr:colOff>165100</xdr:colOff>
      <xdr:row>94</xdr:row>
      <xdr:rowOff>81445</xdr:rowOff>
    </xdr:to>
    <xdr:sp macro="" textlink="">
      <xdr:nvSpPr>
        <xdr:cNvPr id="478" name="楕円 477"/>
        <xdr:cNvSpPr/>
      </xdr:nvSpPr>
      <xdr:spPr>
        <a:xfrm>
          <a:off x="6921500" y="160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97972</xdr:rowOff>
    </xdr:from>
    <xdr:ext cx="690189" cy="259045"/>
    <xdr:sp macro="" textlink="">
      <xdr:nvSpPr>
        <xdr:cNvPr id="479" name="テキスト ボックス 478"/>
        <xdr:cNvSpPr txBox="1"/>
      </xdr:nvSpPr>
      <xdr:spPr>
        <a:xfrm>
          <a:off x="6627205" y="15871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5" name="直線コネクタ 504"/>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06"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07" name="直線コネクタ 506"/>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08"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09" name="直線コネクタ 508"/>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14705</xdr:rowOff>
    </xdr:from>
    <xdr:to>
      <xdr:col>85</xdr:col>
      <xdr:colOff>127000</xdr:colOff>
      <xdr:row>36</xdr:row>
      <xdr:rowOff>7324</xdr:rowOff>
    </xdr:to>
    <xdr:cxnSp macro="">
      <xdr:nvCxnSpPr>
        <xdr:cNvPr id="510" name="直線コネクタ 509"/>
        <xdr:cNvCxnSpPr/>
      </xdr:nvCxnSpPr>
      <xdr:spPr>
        <a:xfrm>
          <a:off x="15481300" y="5672555"/>
          <a:ext cx="838200" cy="50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1"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2" name="フローチャート: 判断 511"/>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123910</xdr:rowOff>
    </xdr:from>
    <xdr:to>
      <xdr:col>81</xdr:col>
      <xdr:colOff>50800</xdr:colOff>
      <xdr:row>33</xdr:row>
      <xdr:rowOff>14705</xdr:rowOff>
    </xdr:to>
    <xdr:cxnSp macro="">
      <xdr:nvCxnSpPr>
        <xdr:cNvPr id="513" name="直線コネクタ 512"/>
        <xdr:cNvCxnSpPr/>
      </xdr:nvCxnSpPr>
      <xdr:spPr>
        <a:xfrm>
          <a:off x="14592300" y="561031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4" name="フローチャート: 判断 513"/>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5" name="テキスト ボックス 514"/>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123910</xdr:rowOff>
    </xdr:from>
    <xdr:to>
      <xdr:col>76</xdr:col>
      <xdr:colOff>114300</xdr:colOff>
      <xdr:row>34</xdr:row>
      <xdr:rowOff>112382</xdr:rowOff>
    </xdr:to>
    <xdr:cxnSp macro="">
      <xdr:nvCxnSpPr>
        <xdr:cNvPr id="516" name="直線コネクタ 515"/>
        <xdr:cNvCxnSpPr/>
      </xdr:nvCxnSpPr>
      <xdr:spPr>
        <a:xfrm flipV="1">
          <a:off x="13703300" y="5610310"/>
          <a:ext cx="889000" cy="3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17" name="フローチャート: 判断 516"/>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18" name="テキスト ボックス 517"/>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112382</xdr:rowOff>
    </xdr:from>
    <xdr:to>
      <xdr:col>71</xdr:col>
      <xdr:colOff>177800</xdr:colOff>
      <xdr:row>36</xdr:row>
      <xdr:rowOff>126572</xdr:rowOff>
    </xdr:to>
    <xdr:cxnSp macro="">
      <xdr:nvCxnSpPr>
        <xdr:cNvPr id="519" name="直線コネクタ 518"/>
        <xdr:cNvCxnSpPr/>
      </xdr:nvCxnSpPr>
      <xdr:spPr>
        <a:xfrm flipV="1">
          <a:off x="12814300" y="5941682"/>
          <a:ext cx="889000" cy="3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0" name="フローチャート: 判断 519"/>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95298</xdr:rowOff>
    </xdr:from>
    <xdr:ext cx="534377" cy="259045"/>
    <xdr:sp macro="" textlink="">
      <xdr:nvSpPr>
        <xdr:cNvPr id="521" name="テキスト ボックス 520"/>
        <xdr:cNvSpPr txBox="1"/>
      </xdr:nvSpPr>
      <xdr:spPr>
        <a:xfrm>
          <a:off x="13436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2" name="フローチャート: 判断 521"/>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111920</xdr:rowOff>
    </xdr:from>
    <xdr:ext cx="534377" cy="259045"/>
    <xdr:sp macro="" textlink="">
      <xdr:nvSpPr>
        <xdr:cNvPr id="523" name="テキスト ボックス 522"/>
        <xdr:cNvSpPr txBox="1"/>
      </xdr:nvSpPr>
      <xdr:spPr>
        <a:xfrm>
          <a:off x="12547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127974</xdr:rowOff>
    </xdr:from>
    <xdr:to>
      <xdr:col>85</xdr:col>
      <xdr:colOff>177800</xdr:colOff>
      <xdr:row>36</xdr:row>
      <xdr:rowOff>58124</xdr:rowOff>
    </xdr:to>
    <xdr:sp macro="" textlink="">
      <xdr:nvSpPr>
        <xdr:cNvPr id="529" name="楕円 528"/>
        <xdr:cNvSpPr/>
      </xdr:nvSpPr>
      <xdr:spPr>
        <a:xfrm>
          <a:off x="16268700" y="61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150851</xdr:rowOff>
    </xdr:from>
    <xdr:ext cx="534377" cy="259045"/>
    <xdr:sp macro="" textlink="">
      <xdr:nvSpPr>
        <xdr:cNvPr id="530" name="消防費該当値テキスト"/>
        <xdr:cNvSpPr txBox="1"/>
      </xdr:nvSpPr>
      <xdr:spPr>
        <a:xfrm>
          <a:off x="16370300" y="59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135355</xdr:rowOff>
    </xdr:from>
    <xdr:to>
      <xdr:col>81</xdr:col>
      <xdr:colOff>101600</xdr:colOff>
      <xdr:row>33</xdr:row>
      <xdr:rowOff>65505</xdr:rowOff>
    </xdr:to>
    <xdr:sp macro="" textlink="">
      <xdr:nvSpPr>
        <xdr:cNvPr id="531" name="楕円 530"/>
        <xdr:cNvSpPr/>
      </xdr:nvSpPr>
      <xdr:spPr>
        <a:xfrm>
          <a:off x="15430500" y="5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82032</xdr:rowOff>
    </xdr:from>
    <xdr:ext cx="534377" cy="259045"/>
    <xdr:sp macro="" textlink="">
      <xdr:nvSpPr>
        <xdr:cNvPr id="532" name="テキスト ボックス 531"/>
        <xdr:cNvSpPr txBox="1"/>
      </xdr:nvSpPr>
      <xdr:spPr>
        <a:xfrm>
          <a:off x="15214111" y="53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73110</xdr:rowOff>
    </xdr:from>
    <xdr:to>
      <xdr:col>76</xdr:col>
      <xdr:colOff>165100</xdr:colOff>
      <xdr:row>33</xdr:row>
      <xdr:rowOff>3260</xdr:rowOff>
    </xdr:to>
    <xdr:sp macro="" textlink="">
      <xdr:nvSpPr>
        <xdr:cNvPr id="533" name="楕円 532"/>
        <xdr:cNvSpPr/>
      </xdr:nvSpPr>
      <xdr:spPr>
        <a:xfrm>
          <a:off x="14541500" y="55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19787</xdr:rowOff>
    </xdr:from>
    <xdr:ext cx="534377" cy="259045"/>
    <xdr:sp macro="" textlink="">
      <xdr:nvSpPr>
        <xdr:cNvPr id="534" name="テキスト ボックス 533"/>
        <xdr:cNvSpPr txBox="1"/>
      </xdr:nvSpPr>
      <xdr:spPr>
        <a:xfrm>
          <a:off x="14325111" y="5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61582</xdr:rowOff>
    </xdr:from>
    <xdr:to>
      <xdr:col>72</xdr:col>
      <xdr:colOff>38100</xdr:colOff>
      <xdr:row>34</xdr:row>
      <xdr:rowOff>163182</xdr:rowOff>
    </xdr:to>
    <xdr:sp macro="" textlink="">
      <xdr:nvSpPr>
        <xdr:cNvPr id="535" name="楕円 534"/>
        <xdr:cNvSpPr/>
      </xdr:nvSpPr>
      <xdr:spPr>
        <a:xfrm>
          <a:off x="13652500" y="58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8259</xdr:rowOff>
    </xdr:from>
    <xdr:ext cx="534377" cy="259045"/>
    <xdr:sp macro="" textlink="">
      <xdr:nvSpPr>
        <xdr:cNvPr id="536" name="テキスト ボックス 535"/>
        <xdr:cNvSpPr txBox="1"/>
      </xdr:nvSpPr>
      <xdr:spPr>
        <a:xfrm>
          <a:off x="13436111" y="56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75772</xdr:rowOff>
    </xdr:from>
    <xdr:to>
      <xdr:col>67</xdr:col>
      <xdr:colOff>101600</xdr:colOff>
      <xdr:row>37</xdr:row>
      <xdr:rowOff>5922</xdr:rowOff>
    </xdr:to>
    <xdr:sp macro="" textlink="">
      <xdr:nvSpPr>
        <xdr:cNvPr id="537" name="楕円 536"/>
        <xdr:cNvSpPr/>
      </xdr:nvSpPr>
      <xdr:spPr>
        <a:xfrm>
          <a:off x="12763500" y="62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22449</xdr:rowOff>
    </xdr:from>
    <xdr:ext cx="534377" cy="259045"/>
    <xdr:sp macro="" textlink="">
      <xdr:nvSpPr>
        <xdr:cNvPr id="538" name="テキスト ボックス 537"/>
        <xdr:cNvSpPr txBox="1"/>
      </xdr:nvSpPr>
      <xdr:spPr>
        <a:xfrm>
          <a:off x="12547111" y="60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3" name="直線コネクタ 562"/>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4"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5" name="直線コネクタ 564"/>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66"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67" name="直線コネクタ 566"/>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79184</xdr:rowOff>
    </xdr:from>
    <xdr:to>
      <xdr:col>85</xdr:col>
      <xdr:colOff>127000</xdr:colOff>
      <xdr:row>57</xdr:row>
      <xdr:rowOff>8357</xdr:rowOff>
    </xdr:to>
    <xdr:cxnSp macro="">
      <xdr:nvCxnSpPr>
        <xdr:cNvPr id="568" name="直線コネクタ 567"/>
        <xdr:cNvCxnSpPr/>
      </xdr:nvCxnSpPr>
      <xdr:spPr>
        <a:xfrm>
          <a:off x="15481300" y="9508934"/>
          <a:ext cx="838200" cy="2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69"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0" name="フローチャート: 判断 569"/>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79184</xdr:rowOff>
    </xdr:from>
    <xdr:to>
      <xdr:col>81</xdr:col>
      <xdr:colOff>50800</xdr:colOff>
      <xdr:row>57</xdr:row>
      <xdr:rowOff>52057</xdr:rowOff>
    </xdr:to>
    <xdr:cxnSp macro="">
      <xdr:nvCxnSpPr>
        <xdr:cNvPr id="571" name="直線コネクタ 570"/>
        <xdr:cNvCxnSpPr/>
      </xdr:nvCxnSpPr>
      <xdr:spPr>
        <a:xfrm flipV="1">
          <a:off x="14592300" y="9508934"/>
          <a:ext cx="8890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2" name="フローチャート: 判断 571"/>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3" name="テキスト ボックス 572"/>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82245</xdr:rowOff>
    </xdr:from>
    <xdr:to>
      <xdr:col>76</xdr:col>
      <xdr:colOff>114300</xdr:colOff>
      <xdr:row>57</xdr:row>
      <xdr:rowOff>52057</xdr:rowOff>
    </xdr:to>
    <xdr:cxnSp macro="">
      <xdr:nvCxnSpPr>
        <xdr:cNvPr id="574" name="直線コネクタ 573"/>
        <xdr:cNvCxnSpPr/>
      </xdr:nvCxnSpPr>
      <xdr:spPr>
        <a:xfrm>
          <a:off x="13703300" y="9511995"/>
          <a:ext cx="889000" cy="3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5" name="フローチャート: 判断 574"/>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76" name="テキスト ボックス 575"/>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82245</xdr:rowOff>
    </xdr:from>
    <xdr:to>
      <xdr:col>71</xdr:col>
      <xdr:colOff>177800</xdr:colOff>
      <xdr:row>55</xdr:row>
      <xdr:rowOff>163665</xdr:rowOff>
    </xdr:to>
    <xdr:cxnSp macro="">
      <xdr:nvCxnSpPr>
        <xdr:cNvPr id="577" name="直線コネクタ 576"/>
        <xdr:cNvCxnSpPr/>
      </xdr:nvCxnSpPr>
      <xdr:spPr>
        <a:xfrm flipV="1">
          <a:off x="12814300" y="9511995"/>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78" name="フローチャート: 判断 577"/>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79" name="テキスト ボックス 578"/>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0" name="フローチャート: 判断 579"/>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81" name="テキスト ボックス 580"/>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129007</xdr:rowOff>
    </xdr:from>
    <xdr:to>
      <xdr:col>85</xdr:col>
      <xdr:colOff>177800</xdr:colOff>
      <xdr:row>57</xdr:row>
      <xdr:rowOff>59157</xdr:rowOff>
    </xdr:to>
    <xdr:sp macro="" textlink="">
      <xdr:nvSpPr>
        <xdr:cNvPr id="587" name="楕円 586"/>
        <xdr:cNvSpPr/>
      </xdr:nvSpPr>
      <xdr:spPr>
        <a:xfrm>
          <a:off x="16268700" y="97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151884</xdr:rowOff>
    </xdr:from>
    <xdr:ext cx="534377" cy="259045"/>
    <xdr:sp macro="" textlink="">
      <xdr:nvSpPr>
        <xdr:cNvPr id="588" name="教育費該当値テキスト"/>
        <xdr:cNvSpPr txBox="1"/>
      </xdr:nvSpPr>
      <xdr:spPr>
        <a:xfrm>
          <a:off x="16370300" y="95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28384</xdr:rowOff>
    </xdr:from>
    <xdr:to>
      <xdr:col>81</xdr:col>
      <xdr:colOff>101600</xdr:colOff>
      <xdr:row>55</xdr:row>
      <xdr:rowOff>129984</xdr:rowOff>
    </xdr:to>
    <xdr:sp macro="" textlink="">
      <xdr:nvSpPr>
        <xdr:cNvPr id="589" name="楕円 588"/>
        <xdr:cNvSpPr/>
      </xdr:nvSpPr>
      <xdr:spPr>
        <a:xfrm>
          <a:off x="15430500" y="94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146511</xdr:rowOff>
    </xdr:from>
    <xdr:ext cx="534377" cy="259045"/>
    <xdr:sp macro="" textlink="">
      <xdr:nvSpPr>
        <xdr:cNvPr id="590" name="テキスト ボックス 589"/>
        <xdr:cNvSpPr txBox="1"/>
      </xdr:nvSpPr>
      <xdr:spPr>
        <a:xfrm>
          <a:off x="15214111" y="92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xdr:rowOff>
    </xdr:from>
    <xdr:to>
      <xdr:col>76</xdr:col>
      <xdr:colOff>165100</xdr:colOff>
      <xdr:row>57</xdr:row>
      <xdr:rowOff>102857</xdr:rowOff>
    </xdr:to>
    <xdr:sp macro="" textlink="">
      <xdr:nvSpPr>
        <xdr:cNvPr id="591" name="楕円 590"/>
        <xdr:cNvSpPr/>
      </xdr:nvSpPr>
      <xdr:spPr>
        <a:xfrm>
          <a:off x="14541500" y="97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93984</xdr:rowOff>
    </xdr:from>
    <xdr:ext cx="534377" cy="259045"/>
    <xdr:sp macro="" textlink="">
      <xdr:nvSpPr>
        <xdr:cNvPr id="592" name="テキスト ボックス 591"/>
        <xdr:cNvSpPr txBox="1"/>
      </xdr:nvSpPr>
      <xdr:spPr>
        <a:xfrm>
          <a:off x="14325111" y="98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31445</xdr:rowOff>
    </xdr:from>
    <xdr:to>
      <xdr:col>72</xdr:col>
      <xdr:colOff>38100</xdr:colOff>
      <xdr:row>55</xdr:row>
      <xdr:rowOff>133045</xdr:rowOff>
    </xdr:to>
    <xdr:sp macro="" textlink="">
      <xdr:nvSpPr>
        <xdr:cNvPr id="593" name="楕円 592"/>
        <xdr:cNvSpPr/>
      </xdr:nvSpPr>
      <xdr:spPr>
        <a:xfrm>
          <a:off x="13652500" y="9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149572</xdr:rowOff>
    </xdr:from>
    <xdr:ext cx="534377" cy="259045"/>
    <xdr:sp macro="" textlink="">
      <xdr:nvSpPr>
        <xdr:cNvPr id="594" name="テキスト ボックス 593"/>
        <xdr:cNvSpPr txBox="1"/>
      </xdr:nvSpPr>
      <xdr:spPr>
        <a:xfrm>
          <a:off x="13436111" y="92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112865</xdr:rowOff>
    </xdr:from>
    <xdr:to>
      <xdr:col>67</xdr:col>
      <xdr:colOff>101600</xdr:colOff>
      <xdr:row>56</xdr:row>
      <xdr:rowOff>43015</xdr:rowOff>
    </xdr:to>
    <xdr:sp macro="" textlink="">
      <xdr:nvSpPr>
        <xdr:cNvPr id="595" name="楕円 594"/>
        <xdr:cNvSpPr/>
      </xdr:nvSpPr>
      <xdr:spPr>
        <a:xfrm>
          <a:off x="12763500" y="95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59542</xdr:rowOff>
    </xdr:from>
    <xdr:ext cx="534377" cy="259045"/>
    <xdr:sp macro="" textlink="">
      <xdr:nvSpPr>
        <xdr:cNvPr id="596" name="テキスト ボックス 595"/>
        <xdr:cNvSpPr txBox="1"/>
      </xdr:nvSpPr>
      <xdr:spPr>
        <a:xfrm>
          <a:off x="12547111" y="93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58539</xdr:rowOff>
    </xdr:from>
    <xdr:to>
      <xdr:col>85</xdr:col>
      <xdr:colOff>126364</xdr:colOff>
      <xdr:row>79</xdr:row>
      <xdr:rowOff>98879</xdr:rowOff>
    </xdr:to>
    <xdr:cxnSp macro="">
      <xdr:nvCxnSpPr>
        <xdr:cNvPr id="622" name="直線コネクタ 621"/>
        <xdr:cNvCxnSpPr/>
      </xdr:nvCxnSpPr>
      <xdr:spPr>
        <a:xfrm flipV="1">
          <a:off x="16317595" y="13431639"/>
          <a:ext cx="1269" cy="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145642</xdr:rowOff>
    </xdr:from>
    <xdr:ext cx="249299" cy="259045"/>
    <xdr:sp macro="" textlink="">
      <xdr:nvSpPr>
        <xdr:cNvPr id="623" name="災害復旧費最小値テキスト"/>
        <xdr:cNvSpPr txBox="1"/>
      </xdr:nvSpPr>
      <xdr:spPr>
        <a:xfrm>
          <a:off x="16370300" y="13690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5216</xdr:rowOff>
    </xdr:from>
    <xdr:ext cx="599010" cy="259045"/>
    <xdr:sp macro="" textlink="">
      <xdr:nvSpPr>
        <xdr:cNvPr id="625" name="災害復旧費最大値テキスト"/>
        <xdr:cNvSpPr txBox="1"/>
      </xdr:nvSpPr>
      <xdr:spPr>
        <a:xfrm>
          <a:off x="16370300" y="1320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58539</xdr:rowOff>
    </xdr:from>
    <xdr:to>
      <xdr:col>86</xdr:col>
      <xdr:colOff>25400</xdr:colOff>
      <xdr:row>78</xdr:row>
      <xdr:rowOff>58539</xdr:rowOff>
    </xdr:to>
    <xdr:cxnSp macro="">
      <xdr:nvCxnSpPr>
        <xdr:cNvPr id="626" name="直線コネクタ 625"/>
        <xdr:cNvCxnSpPr/>
      </xdr:nvCxnSpPr>
      <xdr:spPr>
        <a:xfrm>
          <a:off x="16230600" y="1343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136604</xdr:rowOff>
    </xdr:from>
    <xdr:to>
      <xdr:col>85</xdr:col>
      <xdr:colOff>127000</xdr:colOff>
      <xdr:row>78</xdr:row>
      <xdr:rowOff>124696</xdr:rowOff>
    </xdr:to>
    <xdr:cxnSp macro="">
      <xdr:nvCxnSpPr>
        <xdr:cNvPr id="627" name="直線コネクタ 626"/>
        <xdr:cNvCxnSpPr/>
      </xdr:nvCxnSpPr>
      <xdr:spPr>
        <a:xfrm>
          <a:off x="15481300" y="12823904"/>
          <a:ext cx="838200" cy="6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18642</xdr:rowOff>
    </xdr:from>
    <xdr:ext cx="469744" cy="259045"/>
    <xdr:sp macro="" textlink="">
      <xdr:nvSpPr>
        <xdr:cNvPr id="628" name="災害復旧費平均値テキスト"/>
        <xdr:cNvSpPr txBox="1"/>
      </xdr:nvSpPr>
      <xdr:spPr>
        <a:xfrm>
          <a:off x="16370300" y="13563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40215</xdr:rowOff>
    </xdr:from>
    <xdr:to>
      <xdr:col>85</xdr:col>
      <xdr:colOff>177800</xdr:colOff>
      <xdr:row>79</xdr:row>
      <xdr:rowOff>141815</xdr:rowOff>
    </xdr:to>
    <xdr:sp macro="" textlink="">
      <xdr:nvSpPr>
        <xdr:cNvPr id="629" name="フローチャート: 判断 628"/>
        <xdr:cNvSpPr/>
      </xdr:nvSpPr>
      <xdr:spPr>
        <a:xfrm>
          <a:off x="16268700" y="135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136604</xdr:rowOff>
    </xdr:from>
    <xdr:to>
      <xdr:col>81</xdr:col>
      <xdr:colOff>50800</xdr:colOff>
      <xdr:row>76</xdr:row>
      <xdr:rowOff>122672</xdr:rowOff>
    </xdr:to>
    <xdr:cxnSp macro="">
      <xdr:nvCxnSpPr>
        <xdr:cNvPr id="630" name="直線コネクタ 629"/>
        <xdr:cNvCxnSpPr/>
      </xdr:nvCxnSpPr>
      <xdr:spPr>
        <a:xfrm flipV="1">
          <a:off x="14592300" y="12823904"/>
          <a:ext cx="889000" cy="3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38737</xdr:rowOff>
    </xdr:from>
    <xdr:to>
      <xdr:col>81</xdr:col>
      <xdr:colOff>101600</xdr:colOff>
      <xdr:row>79</xdr:row>
      <xdr:rowOff>140337</xdr:rowOff>
    </xdr:to>
    <xdr:sp macro="" textlink="">
      <xdr:nvSpPr>
        <xdr:cNvPr id="631" name="フローチャート: 判断 630"/>
        <xdr:cNvSpPr/>
      </xdr:nvSpPr>
      <xdr:spPr>
        <a:xfrm>
          <a:off x="15430500" y="135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131464</xdr:rowOff>
    </xdr:from>
    <xdr:ext cx="469744" cy="259045"/>
    <xdr:sp macro="" textlink="">
      <xdr:nvSpPr>
        <xdr:cNvPr id="632" name="テキスト ボックス 631"/>
        <xdr:cNvSpPr txBox="1"/>
      </xdr:nvSpPr>
      <xdr:spPr>
        <a:xfrm>
          <a:off x="15246428" y="1367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122672</xdr:rowOff>
    </xdr:from>
    <xdr:to>
      <xdr:col>76</xdr:col>
      <xdr:colOff>114300</xdr:colOff>
      <xdr:row>78</xdr:row>
      <xdr:rowOff>18202</xdr:rowOff>
    </xdr:to>
    <xdr:cxnSp macro="">
      <xdr:nvCxnSpPr>
        <xdr:cNvPr id="633" name="直線コネクタ 632"/>
        <xdr:cNvCxnSpPr/>
      </xdr:nvCxnSpPr>
      <xdr:spPr>
        <a:xfrm flipV="1">
          <a:off x="13703300" y="13152872"/>
          <a:ext cx="889000" cy="2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35804</xdr:rowOff>
    </xdr:from>
    <xdr:to>
      <xdr:col>76</xdr:col>
      <xdr:colOff>165100</xdr:colOff>
      <xdr:row>79</xdr:row>
      <xdr:rowOff>137404</xdr:rowOff>
    </xdr:to>
    <xdr:sp macro="" textlink="">
      <xdr:nvSpPr>
        <xdr:cNvPr id="634" name="フローチャート: 判断 633"/>
        <xdr:cNvSpPr/>
      </xdr:nvSpPr>
      <xdr:spPr>
        <a:xfrm>
          <a:off x="14541500" y="1358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128531</xdr:rowOff>
    </xdr:from>
    <xdr:ext cx="469744" cy="259045"/>
    <xdr:sp macro="" textlink="">
      <xdr:nvSpPr>
        <xdr:cNvPr id="635" name="テキスト ボックス 634"/>
        <xdr:cNvSpPr txBox="1"/>
      </xdr:nvSpPr>
      <xdr:spPr>
        <a:xfrm>
          <a:off x="14357428" y="136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54440</xdr:rowOff>
    </xdr:from>
    <xdr:to>
      <xdr:col>71</xdr:col>
      <xdr:colOff>177800</xdr:colOff>
      <xdr:row>78</xdr:row>
      <xdr:rowOff>18202</xdr:rowOff>
    </xdr:to>
    <xdr:cxnSp macro="">
      <xdr:nvCxnSpPr>
        <xdr:cNvPr id="636" name="直線コネクタ 635"/>
        <xdr:cNvCxnSpPr/>
      </xdr:nvCxnSpPr>
      <xdr:spPr>
        <a:xfrm>
          <a:off x="12814300" y="12055940"/>
          <a:ext cx="889000" cy="133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42315</xdr:rowOff>
    </xdr:from>
    <xdr:to>
      <xdr:col>72</xdr:col>
      <xdr:colOff>38100</xdr:colOff>
      <xdr:row>79</xdr:row>
      <xdr:rowOff>143915</xdr:rowOff>
    </xdr:to>
    <xdr:sp macro="" textlink="">
      <xdr:nvSpPr>
        <xdr:cNvPr id="637" name="フローチャート: 判断 636"/>
        <xdr:cNvSpPr/>
      </xdr:nvSpPr>
      <xdr:spPr>
        <a:xfrm>
          <a:off x="13652500" y="135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135042</xdr:rowOff>
    </xdr:from>
    <xdr:ext cx="469744" cy="259045"/>
    <xdr:sp macro="" textlink="">
      <xdr:nvSpPr>
        <xdr:cNvPr id="638" name="テキスト ボックス 637"/>
        <xdr:cNvSpPr txBox="1"/>
      </xdr:nvSpPr>
      <xdr:spPr>
        <a:xfrm>
          <a:off x="13468428" y="136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42621</xdr:rowOff>
    </xdr:from>
    <xdr:to>
      <xdr:col>67</xdr:col>
      <xdr:colOff>101600</xdr:colOff>
      <xdr:row>79</xdr:row>
      <xdr:rowOff>144221</xdr:rowOff>
    </xdr:to>
    <xdr:sp macro="" textlink="">
      <xdr:nvSpPr>
        <xdr:cNvPr id="639" name="フローチャート: 判断 638"/>
        <xdr:cNvSpPr/>
      </xdr:nvSpPr>
      <xdr:spPr>
        <a:xfrm>
          <a:off x="12763500" y="1358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135348</xdr:rowOff>
    </xdr:from>
    <xdr:ext cx="469744" cy="259045"/>
    <xdr:sp macro="" textlink="">
      <xdr:nvSpPr>
        <xdr:cNvPr id="640" name="テキスト ボックス 639"/>
        <xdr:cNvSpPr txBox="1"/>
      </xdr:nvSpPr>
      <xdr:spPr>
        <a:xfrm>
          <a:off x="12579428" y="1367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73896</xdr:rowOff>
    </xdr:from>
    <xdr:to>
      <xdr:col>85</xdr:col>
      <xdr:colOff>177800</xdr:colOff>
      <xdr:row>79</xdr:row>
      <xdr:rowOff>4046</xdr:rowOff>
    </xdr:to>
    <xdr:sp macro="" textlink="">
      <xdr:nvSpPr>
        <xdr:cNvPr id="646" name="楕円 645"/>
        <xdr:cNvSpPr/>
      </xdr:nvSpPr>
      <xdr:spPr>
        <a:xfrm>
          <a:off x="16268700" y="134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160273</xdr:rowOff>
    </xdr:from>
    <xdr:ext cx="534377" cy="259045"/>
    <xdr:sp macro="" textlink="">
      <xdr:nvSpPr>
        <xdr:cNvPr id="647" name="災害復旧費該当値テキスト"/>
        <xdr:cNvSpPr txBox="1"/>
      </xdr:nvSpPr>
      <xdr:spPr>
        <a:xfrm>
          <a:off x="16370300" y="133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85804</xdr:rowOff>
    </xdr:from>
    <xdr:to>
      <xdr:col>81</xdr:col>
      <xdr:colOff>101600</xdr:colOff>
      <xdr:row>75</xdr:row>
      <xdr:rowOff>15954</xdr:rowOff>
    </xdr:to>
    <xdr:sp macro="" textlink="">
      <xdr:nvSpPr>
        <xdr:cNvPr id="648" name="楕円 647"/>
        <xdr:cNvSpPr/>
      </xdr:nvSpPr>
      <xdr:spPr>
        <a:xfrm>
          <a:off x="15430500" y="127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32481</xdr:rowOff>
    </xdr:from>
    <xdr:ext cx="599010" cy="259045"/>
    <xdr:sp macro="" textlink="">
      <xdr:nvSpPr>
        <xdr:cNvPr id="649" name="テキスト ボックス 648"/>
        <xdr:cNvSpPr txBox="1"/>
      </xdr:nvSpPr>
      <xdr:spPr>
        <a:xfrm>
          <a:off x="15181795" y="1254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71872</xdr:rowOff>
    </xdr:from>
    <xdr:to>
      <xdr:col>76</xdr:col>
      <xdr:colOff>165100</xdr:colOff>
      <xdr:row>77</xdr:row>
      <xdr:rowOff>2022</xdr:rowOff>
    </xdr:to>
    <xdr:sp macro="" textlink="">
      <xdr:nvSpPr>
        <xdr:cNvPr id="650" name="楕円 649"/>
        <xdr:cNvSpPr/>
      </xdr:nvSpPr>
      <xdr:spPr>
        <a:xfrm>
          <a:off x="14541500" y="131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18548</xdr:rowOff>
    </xdr:from>
    <xdr:ext cx="599010" cy="259045"/>
    <xdr:sp macro="" textlink="">
      <xdr:nvSpPr>
        <xdr:cNvPr id="651" name="テキスト ボックス 650"/>
        <xdr:cNvSpPr txBox="1"/>
      </xdr:nvSpPr>
      <xdr:spPr>
        <a:xfrm>
          <a:off x="14292795" y="1287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138852</xdr:rowOff>
    </xdr:from>
    <xdr:to>
      <xdr:col>72</xdr:col>
      <xdr:colOff>38100</xdr:colOff>
      <xdr:row>78</xdr:row>
      <xdr:rowOff>69002</xdr:rowOff>
    </xdr:to>
    <xdr:sp macro="" textlink="">
      <xdr:nvSpPr>
        <xdr:cNvPr id="652" name="楕円 651"/>
        <xdr:cNvSpPr/>
      </xdr:nvSpPr>
      <xdr:spPr>
        <a:xfrm>
          <a:off x="13652500" y="133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85529</xdr:rowOff>
    </xdr:from>
    <xdr:ext cx="599010" cy="259045"/>
    <xdr:sp macro="" textlink="">
      <xdr:nvSpPr>
        <xdr:cNvPr id="653" name="テキスト ボックス 652"/>
        <xdr:cNvSpPr txBox="1"/>
      </xdr:nvSpPr>
      <xdr:spPr>
        <a:xfrm>
          <a:off x="13403795" y="131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3640</xdr:rowOff>
    </xdr:from>
    <xdr:to>
      <xdr:col>67</xdr:col>
      <xdr:colOff>101600</xdr:colOff>
      <xdr:row>70</xdr:row>
      <xdr:rowOff>105240</xdr:rowOff>
    </xdr:to>
    <xdr:sp macro="" textlink="">
      <xdr:nvSpPr>
        <xdr:cNvPr id="654" name="楕円 653"/>
        <xdr:cNvSpPr/>
      </xdr:nvSpPr>
      <xdr:spPr>
        <a:xfrm>
          <a:off x="12763500" y="120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121767</xdr:rowOff>
    </xdr:from>
    <xdr:ext cx="599010" cy="259045"/>
    <xdr:sp macro="" textlink="">
      <xdr:nvSpPr>
        <xdr:cNvPr id="655" name="テキスト ボックス 654"/>
        <xdr:cNvSpPr txBox="1"/>
      </xdr:nvSpPr>
      <xdr:spPr>
        <a:xfrm>
          <a:off x="12514795" y="1178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79" name="直線コネクタ 678"/>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0"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1" name="直線コネクタ 680"/>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2"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3" name="直線コネクタ 682"/>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162491</xdr:rowOff>
    </xdr:from>
    <xdr:to>
      <xdr:col>85</xdr:col>
      <xdr:colOff>127000</xdr:colOff>
      <xdr:row>97</xdr:row>
      <xdr:rowOff>2586</xdr:rowOff>
    </xdr:to>
    <xdr:cxnSp macro="">
      <xdr:nvCxnSpPr>
        <xdr:cNvPr id="684" name="直線コネクタ 683"/>
        <xdr:cNvCxnSpPr/>
      </xdr:nvCxnSpPr>
      <xdr:spPr>
        <a:xfrm flipV="1">
          <a:off x="15481300" y="16621691"/>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5"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86" name="フローチャート: 判断 685"/>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152670</xdr:rowOff>
    </xdr:from>
    <xdr:to>
      <xdr:col>81</xdr:col>
      <xdr:colOff>50800</xdr:colOff>
      <xdr:row>97</xdr:row>
      <xdr:rowOff>2586</xdr:rowOff>
    </xdr:to>
    <xdr:cxnSp macro="">
      <xdr:nvCxnSpPr>
        <xdr:cNvPr id="687" name="直線コネクタ 686"/>
        <xdr:cNvCxnSpPr/>
      </xdr:nvCxnSpPr>
      <xdr:spPr>
        <a:xfrm>
          <a:off x="14592300" y="16611870"/>
          <a:ext cx="8890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88" name="フローチャート: 判断 687"/>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89" name="テキスト ボックス 688"/>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152670</xdr:rowOff>
    </xdr:from>
    <xdr:to>
      <xdr:col>76</xdr:col>
      <xdr:colOff>114300</xdr:colOff>
      <xdr:row>96</xdr:row>
      <xdr:rowOff>155480</xdr:rowOff>
    </xdr:to>
    <xdr:cxnSp macro="">
      <xdr:nvCxnSpPr>
        <xdr:cNvPr id="690" name="直線コネクタ 689"/>
        <xdr:cNvCxnSpPr/>
      </xdr:nvCxnSpPr>
      <xdr:spPr>
        <a:xfrm flipV="1">
          <a:off x="13703300" y="16611870"/>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1" name="フローチャート: 判断 690"/>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2" name="テキスト ボックス 691"/>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149186</xdr:rowOff>
    </xdr:from>
    <xdr:to>
      <xdr:col>71</xdr:col>
      <xdr:colOff>177800</xdr:colOff>
      <xdr:row>96</xdr:row>
      <xdr:rowOff>155480</xdr:rowOff>
    </xdr:to>
    <xdr:cxnSp macro="">
      <xdr:nvCxnSpPr>
        <xdr:cNvPr id="693" name="直線コネクタ 692"/>
        <xdr:cNvCxnSpPr/>
      </xdr:nvCxnSpPr>
      <xdr:spPr>
        <a:xfrm>
          <a:off x="12814300" y="16608386"/>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4" name="フローチャート: 判断 693"/>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695" name="テキスト ボックス 694"/>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696" name="フローチャート: 判断 695"/>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697" name="テキスト ボックス 696"/>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111691</xdr:rowOff>
    </xdr:from>
    <xdr:to>
      <xdr:col>85</xdr:col>
      <xdr:colOff>177800</xdr:colOff>
      <xdr:row>97</xdr:row>
      <xdr:rowOff>41841</xdr:rowOff>
    </xdr:to>
    <xdr:sp macro="" textlink="">
      <xdr:nvSpPr>
        <xdr:cNvPr id="703" name="楕円 702"/>
        <xdr:cNvSpPr/>
      </xdr:nvSpPr>
      <xdr:spPr>
        <a:xfrm>
          <a:off x="16268700" y="165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90118</xdr:rowOff>
    </xdr:from>
    <xdr:ext cx="534377" cy="259045"/>
    <xdr:sp macro="" textlink="">
      <xdr:nvSpPr>
        <xdr:cNvPr id="704" name="公債費該当値テキスト"/>
        <xdr:cNvSpPr txBox="1"/>
      </xdr:nvSpPr>
      <xdr:spPr>
        <a:xfrm>
          <a:off x="16370300" y="165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123236</xdr:rowOff>
    </xdr:from>
    <xdr:to>
      <xdr:col>81</xdr:col>
      <xdr:colOff>101600</xdr:colOff>
      <xdr:row>97</xdr:row>
      <xdr:rowOff>53386</xdr:rowOff>
    </xdr:to>
    <xdr:sp macro="" textlink="">
      <xdr:nvSpPr>
        <xdr:cNvPr id="705" name="楕円 704"/>
        <xdr:cNvSpPr/>
      </xdr:nvSpPr>
      <xdr:spPr>
        <a:xfrm>
          <a:off x="15430500" y="165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44513</xdr:rowOff>
    </xdr:from>
    <xdr:ext cx="534377" cy="259045"/>
    <xdr:sp macro="" textlink="">
      <xdr:nvSpPr>
        <xdr:cNvPr id="706" name="テキスト ボックス 705"/>
        <xdr:cNvSpPr txBox="1"/>
      </xdr:nvSpPr>
      <xdr:spPr>
        <a:xfrm>
          <a:off x="15214111" y="166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101870</xdr:rowOff>
    </xdr:from>
    <xdr:to>
      <xdr:col>76</xdr:col>
      <xdr:colOff>165100</xdr:colOff>
      <xdr:row>97</xdr:row>
      <xdr:rowOff>32020</xdr:rowOff>
    </xdr:to>
    <xdr:sp macro="" textlink="">
      <xdr:nvSpPr>
        <xdr:cNvPr id="707" name="楕円 706"/>
        <xdr:cNvSpPr/>
      </xdr:nvSpPr>
      <xdr:spPr>
        <a:xfrm>
          <a:off x="14541500" y="165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23147</xdr:rowOff>
    </xdr:from>
    <xdr:ext cx="534377" cy="259045"/>
    <xdr:sp macro="" textlink="">
      <xdr:nvSpPr>
        <xdr:cNvPr id="708" name="テキスト ボックス 707"/>
        <xdr:cNvSpPr txBox="1"/>
      </xdr:nvSpPr>
      <xdr:spPr>
        <a:xfrm>
          <a:off x="14325111" y="166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104680</xdr:rowOff>
    </xdr:from>
    <xdr:to>
      <xdr:col>72</xdr:col>
      <xdr:colOff>38100</xdr:colOff>
      <xdr:row>97</xdr:row>
      <xdr:rowOff>34830</xdr:rowOff>
    </xdr:to>
    <xdr:sp macro="" textlink="">
      <xdr:nvSpPr>
        <xdr:cNvPr id="709" name="楕円 708"/>
        <xdr:cNvSpPr/>
      </xdr:nvSpPr>
      <xdr:spPr>
        <a:xfrm>
          <a:off x="13652500" y="165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25957</xdr:rowOff>
    </xdr:from>
    <xdr:ext cx="534377" cy="259045"/>
    <xdr:sp macro="" textlink="">
      <xdr:nvSpPr>
        <xdr:cNvPr id="710" name="テキスト ボックス 709"/>
        <xdr:cNvSpPr txBox="1"/>
      </xdr:nvSpPr>
      <xdr:spPr>
        <a:xfrm>
          <a:off x="13436111" y="166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98386</xdr:rowOff>
    </xdr:from>
    <xdr:to>
      <xdr:col>67</xdr:col>
      <xdr:colOff>101600</xdr:colOff>
      <xdr:row>97</xdr:row>
      <xdr:rowOff>28536</xdr:rowOff>
    </xdr:to>
    <xdr:sp macro="" textlink="">
      <xdr:nvSpPr>
        <xdr:cNvPr id="711" name="楕円 710"/>
        <xdr:cNvSpPr/>
      </xdr:nvSpPr>
      <xdr:spPr>
        <a:xfrm>
          <a:off x="12763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19663</xdr:rowOff>
    </xdr:from>
    <xdr:ext cx="534377" cy="259045"/>
    <xdr:sp macro="" textlink="">
      <xdr:nvSpPr>
        <xdr:cNvPr id="712" name="テキスト ボックス 711"/>
        <xdr:cNvSpPr txBox="1"/>
      </xdr:nvSpPr>
      <xdr:spPr>
        <a:xfrm>
          <a:off x="12547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38" name="直線コネクタ 737"/>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39"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1"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2" name="直線コネクタ 741"/>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4"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5" name="フローチャート: 判断 744"/>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47" name="フローチャート: 判断 746"/>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48" name="テキスト ボックス 747"/>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0" name="フローチャート: 判断 749"/>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1" name="テキスト ボックス 750"/>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3" name="フローチャート: 判断 752"/>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4" name="テキスト ボックス 753"/>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5" name="フローチャート: 判断 754"/>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56" name="テキスト ボックス 755"/>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3"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土木費、災害復旧費、農林水産業費、消防費が類似団体内でも高い順位である。主な要因としては、東日本大震災による復興事業や災害復旧事業費である。この状態は、復興事業が終息するまで続くとみられることから類似団体との比較上高順位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基金の取り崩しをしたため、例年と比較すると低くなった。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主に復興交付金事業であり基金へ積立を行ったことから、今年度の実質収支は一般財源分であり例年と比較すると低くなった。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震災に伴う復興事業で実質単年度収支は赤字となっているが、復興交付金基金の取崩しにより実質収支は黒字となっている。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今年度も赤字になっている会計はない。</a:t>
          </a:r>
        </a:p>
        <a:p>
          <a:r>
            <a:rPr kumimoji="1" lang="ja-JP" altLang="en-US" sz="1400">
              <a:latin typeface="ＭＳ ゴシック" pitchFamily="49" charset="-128"/>
              <a:ea typeface="ＭＳ ゴシック" pitchFamily="49" charset="-128"/>
            </a:rPr>
            <a:t>　今後とも収入と支出の動向に気を配り、健全な経営に努めたい。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BV30" sqref="BV30:CC30"/>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43259725</v>
      </c>
      <c r="BO4" s="403"/>
      <c r="BP4" s="403"/>
      <c r="BQ4" s="403"/>
      <c r="BR4" s="403"/>
      <c r="BS4" s="403"/>
      <c r="BT4" s="403"/>
      <c r="BU4" s="404"/>
      <c r="BV4" s="402">
        <v>51103642</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12.4</v>
      </c>
      <c r="CU4" s="584"/>
      <c r="CV4" s="584"/>
      <c r="CW4" s="584"/>
      <c r="CX4" s="584"/>
      <c r="CY4" s="584"/>
      <c r="CZ4" s="584"/>
      <c r="DA4" s="585"/>
      <c r="DB4" s="583">
        <v>7.6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41507884</v>
      </c>
      <c r="BO5" s="408"/>
      <c r="BP5" s="408"/>
      <c r="BQ5" s="408"/>
      <c r="BR5" s="408"/>
      <c r="BS5" s="408"/>
      <c r="BT5" s="408"/>
      <c r="BU5" s="409"/>
      <c r="BV5" s="407">
        <v>49899827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84.6</v>
      </c>
      <c r="CU5" s="378"/>
      <c r="CV5" s="378"/>
      <c r="CW5" s="378"/>
      <c r="CX5" s="378"/>
      <c r="CY5" s="378"/>
      <c r="CZ5" s="378"/>
      <c r="DA5" s="379"/>
      <c r="DB5" s="377">
        <v>82.4</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1751841</v>
      </c>
      <c r="BO6" s="408"/>
      <c r="BP6" s="408"/>
      <c r="BQ6" s="408"/>
      <c r="BR6" s="408"/>
      <c r="BS6" s="408"/>
      <c r="BT6" s="408"/>
      <c r="BU6" s="409"/>
      <c r="BV6" s="407">
        <v>1203815</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88.1</v>
      </c>
      <c r="CU6" s="558"/>
      <c r="CV6" s="558"/>
      <c r="CW6" s="558"/>
      <c r="CX6" s="558"/>
      <c r="CY6" s="558"/>
      <c r="CZ6" s="558"/>
      <c r="DA6" s="559"/>
      <c r="DB6" s="557">
        <v>86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1234676</v>
      </c>
      <c r="BO7" s="408"/>
      <c r="BP7" s="408"/>
      <c r="BQ7" s="408"/>
      <c r="BR7" s="408"/>
      <c r="BS7" s="408"/>
      <c r="BT7" s="408"/>
      <c r="BU7" s="409"/>
      <c r="BV7" s="407">
        <v>884292</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4155035</v>
      </c>
      <c r="CU7" s="408"/>
      <c r="CV7" s="408"/>
      <c r="CW7" s="408"/>
      <c r="CX7" s="408"/>
      <c r="CY7" s="408"/>
      <c r="CZ7" s="408"/>
      <c r="DA7" s="409"/>
      <c r="DB7" s="407">
        <v>4231375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517165</v>
      </c>
      <c r="BO8" s="408"/>
      <c r="BP8" s="408"/>
      <c r="BQ8" s="408"/>
      <c r="BR8" s="408"/>
      <c r="BS8" s="408"/>
      <c r="BT8" s="408"/>
      <c r="BU8" s="409"/>
      <c r="BV8" s="407">
        <v>319523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0.27</v>
      </c>
      <c r="CU8" s="521"/>
      <c r="CV8" s="521"/>
      <c r="CW8" s="521"/>
      <c r="CX8" s="521"/>
      <c r="CY8" s="521"/>
      <c r="CZ8" s="521"/>
      <c r="DA8" s="522"/>
      <c r="DB8" s="520">
        <v>0.25</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11759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197642</v>
      </c>
      <c r="BO9" s="408"/>
      <c r="BP9" s="408"/>
      <c r="BQ9" s="408"/>
      <c r="BR9" s="408"/>
      <c r="BS9" s="408"/>
      <c r="BT9" s="408"/>
      <c r="BU9" s="409"/>
      <c r="BV9" s="407">
        <v>-2938549</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4.7</v>
      </c>
      <c r="CU9" s="378"/>
      <c r="CV9" s="378"/>
      <c r="CW9" s="378"/>
      <c r="CX9" s="378"/>
      <c r="CY9" s="378"/>
      <c r="CZ9" s="378"/>
      <c r="DA9" s="379"/>
      <c r="DB9" s="377">
        <v>4.5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15276</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3583</v>
      </c>
      <c r="BO10" s="408"/>
      <c r="BP10" s="408"/>
      <c r="BQ10" s="408"/>
      <c r="BR10" s="408"/>
      <c r="BS10" s="408"/>
      <c r="BT10" s="408"/>
      <c r="BU10" s="409"/>
      <c r="BV10" s="407">
        <v>287857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2600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12055</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109</v>
      </c>
      <c r="AV12" s="465"/>
      <c r="AW12" s="465"/>
      <c r="AX12" s="465"/>
      <c r="AY12" s="387" t="s">
        <v>130</v>
      </c>
      <c r="AZ12" s="388"/>
      <c r="BA12" s="388"/>
      <c r="BB12" s="388"/>
      <c r="BC12" s="388"/>
      <c r="BD12" s="388"/>
      <c r="BE12" s="388"/>
      <c r="BF12" s="388"/>
      <c r="BG12" s="388"/>
      <c r="BH12" s="388"/>
      <c r="BI12" s="388"/>
      <c r="BJ12" s="388"/>
      <c r="BK12" s="388"/>
      <c r="BL12" s="388"/>
      <c r="BM12" s="389"/>
      <c r="BN12" s="407">
        <v>517428</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12016</v>
      </c>
      <c r="S13" s="511"/>
      <c r="T13" s="511"/>
      <c r="U13" s="511"/>
      <c r="V13" s="512"/>
      <c r="W13" s="498" t="s">
        <v>134</v>
      </c>
      <c r="X13" s="420"/>
      <c r="Y13" s="420"/>
      <c r="Z13" s="420"/>
      <c r="AA13" s="420"/>
      <c r="AB13" s="421"/>
      <c r="AC13" s="383">
        <v>356</v>
      </c>
      <c r="AD13" s="384"/>
      <c r="AE13" s="384"/>
      <c r="AF13" s="384"/>
      <c r="AG13" s="385"/>
      <c r="AH13" s="383">
        <v>519</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-316203</v>
      </c>
      <c r="BO13" s="408"/>
      <c r="BP13" s="408"/>
      <c r="BQ13" s="408"/>
      <c r="BR13" s="408"/>
      <c r="BS13" s="408"/>
      <c r="BT13" s="408"/>
      <c r="BU13" s="409"/>
      <c r="BV13" s="407">
        <v>-2648092</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9.8000000000000007</v>
      </c>
      <c r="CU13" s="378"/>
      <c r="CV13" s="378"/>
      <c r="CW13" s="378"/>
      <c r="CX13" s="378"/>
      <c r="CY13" s="378"/>
      <c r="CZ13" s="378"/>
      <c r="DA13" s="379"/>
      <c r="DB13" s="377">
        <v>9.9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12298</v>
      </c>
      <c r="S14" s="511"/>
      <c r="T14" s="511"/>
      <c r="U14" s="511"/>
      <c r="V14" s="512"/>
      <c r="W14" s="513"/>
      <c r="X14" s="423"/>
      <c r="Y14" s="423"/>
      <c r="Z14" s="423"/>
      <c r="AA14" s="423"/>
      <c r="AB14" s="424"/>
      <c r="AC14" s="503">
        <v>6.2</v>
      </c>
      <c r="AD14" s="504"/>
      <c r="AE14" s="504"/>
      <c r="AF14" s="504"/>
      <c r="AG14" s="505"/>
      <c r="AH14" s="503">
        <v>7.8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t="s">
        <v>124</v>
      </c>
      <c r="CU14" s="515"/>
      <c r="CV14" s="515"/>
      <c r="CW14" s="515"/>
      <c r="CX14" s="515"/>
      <c r="CY14" s="515"/>
      <c r="CZ14" s="515"/>
      <c r="DA14" s="516"/>
      <c r="DB14" s="514" t="s">
        <v>124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12270</v>
      </c>
      <c r="S15" s="511"/>
      <c r="T15" s="511"/>
      <c r="U15" s="511"/>
      <c r="V15" s="512"/>
      <c r="W15" s="498" t="s">
        <v>142</v>
      </c>
      <c r="X15" s="420"/>
      <c r="Y15" s="420"/>
      <c r="Z15" s="420"/>
      <c r="AA15" s="420"/>
      <c r="AB15" s="421"/>
      <c r="AC15" s="383">
        <v>2222</v>
      </c>
      <c r="AD15" s="384"/>
      <c r="AE15" s="384"/>
      <c r="AF15" s="384"/>
      <c r="AG15" s="385"/>
      <c r="AH15" s="383">
        <v>2368</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1025242</v>
      </c>
      <c r="BO15" s="403"/>
      <c r="BP15" s="403"/>
      <c r="BQ15" s="403"/>
      <c r="BR15" s="403"/>
      <c r="BS15" s="403"/>
      <c r="BT15" s="403"/>
      <c r="BU15" s="404"/>
      <c r="BV15" s="402">
        <v>942168</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38.700000000000003</v>
      </c>
      <c r="AD16" s="504"/>
      <c r="AE16" s="504"/>
      <c r="AF16" s="504"/>
      <c r="AG16" s="505"/>
      <c r="AH16" s="503">
        <v>35.5</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3649706</v>
      </c>
      <c r="BO16" s="408"/>
      <c r="BP16" s="408"/>
      <c r="BQ16" s="408"/>
      <c r="BR16" s="408"/>
      <c r="BS16" s="408"/>
      <c r="BT16" s="408"/>
      <c r="BU16" s="409"/>
      <c r="BV16" s="407">
        <v>3807061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3160</v>
      </c>
      <c r="AD17" s="384"/>
      <c r="AE17" s="384"/>
      <c r="AF17" s="384"/>
      <c r="AG17" s="385"/>
      <c r="AH17" s="383">
        <v>3782</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1370804</v>
      </c>
      <c r="BO17" s="408"/>
      <c r="BP17" s="408"/>
      <c r="BQ17" s="408"/>
      <c r="BR17" s="408"/>
      <c r="BS17" s="408"/>
      <c r="BT17" s="408"/>
      <c r="BU17" s="409"/>
      <c r="BV17" s="407">
        <v>1195225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200.42</v>
      </c>
      <c r="M18" s="472"/>
      <c r="N18" s="472"/>
      <c r="O18" s="472"/>
      <c r="P18" s="472"/>
      <c r="Q18" s="472"/>
      <c r="R18" s="473"/>
      <c r="S18" s="473"/>
      <c r="T18" s="473"/>
      <c r="U18" s="473"/>
      <c r="V18" s="474"/>
      <c r="W18" s="488"/>
      <c r="X18" s="489"/>
      <c r="Y18" s="489"/>
      <c r="Z18" s="489"/>
      <c r="AA18" s="489"/>
      <c r="AB18" s="499"/>
      <c r="AC18" s="371">
        <v>55.1</v>
      </c>
      <c r="AD18" s="372"/>
      <c r="AE18" s="372"/>
      <c r="AF18" s="372"/>
      <c r="AG18" s="475"/>
      <c r="AH18" s="371">
        <v>56.7</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3463391</v>
      </c>
      <c r="BO18" s="408"/>
      <c r="BP18" s="408"/>
      <c r="BQ18" s="408"/>
      <c r="BR18" s="408"/>
      <c r="BS18" s="408"/>
      <c r="BT18" s="408"/>
      <c r="BU18" s="409"/>
      <c r="BV18" s="407">
        <v>3552869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59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13290491</v>
      </c>
      <c r="BO19" s="408"/>
      <c r="BP19" s="408"/>
      <c r="BQ19" s="408"/>
      <c r="BR19" s="408"/>
      <c r="BS19" s="408"/>
      <c r="BT19" s="408"/>
      <c r="BU19" s="409"/>
      <c r="BV19" s="407">
        <v>13699303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4927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6274446</v>
      </c>
      <c r="BO23" s="408"/>
      <c r="BP23" s="408"/>
      <c r="BQ23" s="408"/>
      <c r="BR23" s="408"/>
      <c r="BS23" s="408"/>
      <c r="BT23" s="408"/>
      <c r="BU23" s="409"/>
      <c r="BV23" s="407">
        <v>5991621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6660</v>
      </c>
      <c r="R24" s="384"/>
      <c r="S24" s="384"/>
      <c r="T24" s="384"/>
      <c r="U24" s="384"/>
      <c r="V24" s="385"/>
      <c r="W24" s="449"/>
      <c r="X24" s="440"/>
      <c r="Y24" s="441"/>
      <c r="Z24" s="380" t="s">
        <v>166</v>
      </c>
      <c r="AA24" s="381"/>
      <c r="AB24" s="381"/>
      <c r="AC24" s="381"/>
      <c r="AD24" s="381"/>
      <c r="AE24" s="381"/>
      <c r="AF24" s="381"/>
      <c r="AG24" s="382"/>
      <c r="AH24" s="383">
        <v>152</v>
      </c>
      <c r="AI24" s="384"/>
      <c r="AJ24" s="384"/>
      <c r="AK24" s="384"/>
      <c r="AL24" s="385"/>
      <c r="AM24" s="383">
        <v>435480</v>
      </c>
      <c r="AN24" s="384"/>
      <c r="AO24" s="384"/>
      <c r="AP24" s="384"/>
      <c r="AQ24" s="384"/>
      <c r="AR24" s="385"/>
      <c r="AS24" s="383">
        <v>2865</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5546665</v>
      </c>
      <c r="BO24" s="408"/>
      <c r="BP24" s="408"/>
      <c r="BQ24" s="408"/>
      <c r="BR24" s="408"/>
      <c r="BS24" s="408"/>
      <c r="BT24" s="408"/>
      <c r="BU24" s="409"/>
      <c r="BV24" s="407">
        <v>5320682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1</v>
      </c>
      <c r="M25" s="384"/>
      <c r="N25" s="384"/>
      <c r="O25" s="384"/>
      <c r="P25" s="385"/>
      <c r="Q25" s="383">
        <v>5320</v>
      </c>
      <c r="R25" s="384"/>
      <c r="S25" s="384"/>
      <c r="T25" s="384"/>
      <c r="U25" s="384"/>
      <c r="V25" s="385"/>
      <c r="W25" s="449"/>
      <c r="X25" s="440"/>
      <c r="Y25" s="441"/>
      <c r="Z25" s="380" t="s">
        <v>169</v>
      </c>
      <c r="AA25" s="381"/>
      <c r="AB25" s="381"/>
      <c r="AC25" s="381"/>
      <c r="AD25" s="381"/>
      <c r="AE25" s="381"/>
      <c r="AF25" s="381"/>
      <c r="AG25" s="382"/>
      <c r="AH25" s="383" t="s">
        <v>132</v>
      </c>
      <c r="AI25" s="384"/>
      <c r="AJ25" s="384"/>
      <c r="AK25" s="384"/>
      <c r="AL25" s="385"/>
      <c r="AM25" s="383" t="s">
        <v>132</v>
      </c>
      <c r="AN25" s="384"/>
      <c r="AO25" s="384"/>
      <c r="AP25" s="384"/>
      <c r="AQ25" s="384"/>
      <c r="AR25" s="385"/>
      <c r="AS25" s="383" t="s">
        <v>170</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33601082</v>
      </c>
      <c r="BO25" s="403"/>
      <c r="BP25" s="403"/>
      <c r="BQ25" s="403"/>
      <c r="BR25" s="403"/>
      <c r="BS25" s="403"/>
      <c r="BT25" s="403"/>
      <c r="BU25" s="404"/>
      <c r="BV25" s="402">
        <v>37406234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172</v>
      </c>
      <c r="F26" s="381"/>
      <c r="G26" s="381"/>
      <c r="H26" s="381"/>
      <c r="I26" s="381"/>
      <c r="J26" s="381"/>
      <c r="K26" s="382"/>
      <c r="L26" s="383">
        <v>1</v>
      </c>
      <c r="M26" s="384"/>
      <c r="N26" s="384"/>
      <c r="O26" s="384"/>
      <c r="P26" s="385"/>
      <c r="Q26" s="383">
        <v>5020</v>
      </c>
      <c r="R26" s="384"/>
      <c r="S26" s="384"/>
      <c r="T26" s="384"/>
      <c r="U26" s="384"/>
      <c r="V26" s="385"/>
      <c r="W26" s="449"/>
      <c r="X26" s="440"/>
      <c r="Y26" s="441"/>
      <c r="Z26" s="380" t="s">
        <v>173</v>
      </c>
      <c r="AA26" s="462"/>
      <c r="AB26" s="462"/>
      <c r="AC26" s="462"/>
      <c r="AD26" s="462"/>
      <c r="AE26" s="462"/>
      <c r="AF26" s="462"/>
      <c r="AG26" s="463"/>
      <c r="AH26" s="383" t="s">
        <v>132</v>
      </c>
      <c r="AI26" s="384"/>
      <c r="AJ26" s="384"/>
      <c r="AK26" s="384"/>
      <c r="AL26" s="385"/>
      <c r="AM26" s="383" t="s">
        <v>132</v>
      </c>
      <c r="AN26" s="384"/>
      <c r="AO26" s="384"/>
      <c r="AP26" s="384"/>
      <c r="AQ26" s="384"/>
      <c r="AR26" s="385"/>
      <c r="AS26" s="383" t="s">
        <v>132</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170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2490</v>
      </c>
      <c r="R27" s="384"/>
      <c r="S27" s="384"/>
      <c r="T27" s="384"/>
      <c r="U27" s="384"/>
      <c r="V27" s="385"/>
      <c r="W27" s="449"/>
      <c r="X27" s="440"/>
      <c r="Y27" s="441"/>
      <c r="Z27" s="380" t="s">
        <v>176</v>
      </c>
      <c r="AA27" s="381"/>
      <c r="AB27" s="381"/>
      <c r="AC27" s="381"/>
      <c r="AD27" s="381"/>
      <c r="AE27" s="381"/>
      <c r="AF27" s="381"/>
      <c r="AG27" s="382"/>
      <c r="AH27" s="383">
        <v>1</v>
      </c>
      <c r="AI27" s="384"/>
      <c r="AJ27" s="384"/>
      <c r="AK27" s="384"/>
      <c r="AL27" s="385"/>
      <c r="AM27" s="383" t="s">
        <v>177</v>
      </c>
      <c r="AN27" s="384"/>
      <c r="AO27" s="384"/>
      <c r="AP27" s="384"/>
      <c r="AQ27" s="384"/>
      <c r="AR27" s="385"/>
      <c r="AS27" s="383" t="s">
        <v>177</v>
      </c>
      <c r="AT27" s="384"/>
      <c r="AU27" s="384"/>
      <c r="AV27" s="384"/>
      <c r="AW27" s="384"/>
      <c r="AX27" s="386"/>
      <c r="AY27" s="413" t="s">
        <v>178</v>
      </c>
      <c r="AZ27" s="414"/>
      <c r="BA27" s="414"/>
      <c r="BB27" s="414"/>
      <c r="BC27" s="414"/>
      <c r="BD27" s="414"/>
      <c r="BE27" s="414"/>
      <c r="BF27" s="414"/>
      <c r="BG27" s="414"/>
      <c r="BH27" s="414"/>
      <c r="BI27" s="414"/>
      <c r="BJ27" s="414"/>
      <c r="BK27" s="414"/>
      <c r="BL27" s="414"/>
      <c r="BM27" s="415"/>
      <c r="BN27" s="410">
        <v>92023</v>
      </c>
      <c r="BO27" s="411"/>
      <c r="BP27" s="411"/>
      <c r="BQ27" s="411"/>
      <c r="BR27" s="411"/>
      <c r="BS27" s="411"/>
      <c r="BT27" s="411"/>
      <c r="BU27" s="412"/>
      <c r="BV27" s="410">
        <v>92001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179</v>
      </c>
      <c r="F28" s="381"/>
      <c r="G28" s="381"/>
      <c r="H28" s="381"/>
      <c r="I28" s="381"/>
      <c r="J28" s="381"/>
      <c r="K28" s="382"/>
      <c r="L28" s="383">
        <v>1</v>
      </c>
      <c r="M28" s="384"/>
      <c r="N28" s="384"/>
      <c r="O28" s="384"/>
      <c r="P28" s="385"/>
      <c r="Q28" s="383">
        <v>2050</v>
      </c>
      <c r="R28" s="384"/>
      <c r="S28" s="384"/>
      <c r="T28" s="384"/>
      <c r="U28" s="384"/>
      <c r="V28" s="385"/>
      <c r="W28" s="449"/>
      <c r="X28" s="440"/>
      <c r="Y28" s="441"/>
      <c r="Z28" s="380" t="s">
        <v>180</v>
      </c>
      <c r="AA28" s="381"/>
      <c r="AB28" s="381"/>
      <c r="AC28" s="381"/>
      <c r="AD28" s="381"/>
      <c r="AE28" s="381"/>
      <c r="AF28" s="381"/>
      <c r="AG28" s="382"/>
      <c r="AH28" s="383" t="s">
        <v>132</v>
      </c>
      <c r="AI28" s="384"/>
      <c r="AJ28" s="384"/>
      <c r="AK28" s="384"/>
      <c r="AL28" s="385"/>
      <c r="AM28" s="383" t="s">
        <v>170</v>
      </c>
      <c r="AN28" s="384"/>
      <c r="AO28" s="384"/>
      <c r="AP28" s="384"/>
      <c r="AQ28" s="384"/>
      <c r="AR28" s="385"/>
      <c r="AS28" s="383" t="s">
        <v>170</v>
      </c>
      <c r="AT28" s="384"/>
      <c r="AU28" s="384"/>
      <c r="AV28" s="384"/>
      <c r="AW28" s="384"/>
      <c r="AX28" s="386"/>
      <c r="AY28" s="390" t="s">
        <v>181</v>
      </c>
      <c r="AZ28" s="391"/>
      <c r="BA28" s="391"/>
      <c r="BB28" s="392"/>
      <c r="BC28" s="399" t="s">
        <v>42</v>
      </c>
      <c r="BD28" s="400"/>
      <c r="BE28" s="400"/>
      <c r="BF28" s="400"/>
      <c r="BG28" s="400"/>
      <c r="BH28" s="400"/>
      <c r="BI28" s="400"/>
      <c r="BJ28" s="400"/>
      <c r="BK28" s="400"/>
      <c r="BL28" s="400"/>
      <c r="BM28" s="401"/>
      <c r="BN28" s="402">
        <v>4110035</v>
      </c>
      <c r="BO28" s="403"/>
      <c r="BP28" s="403"/>
      <c r="BQ28" s="403"/>
      <c r="BR28" s="403"/>
      <c r="BS28" s="403"/>
      <c r="BT28" s="403"/>
      <c r="BU28" s="404"/>
      <c r="BV28" s="402">
        <v>4623880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182</v>
      </c>
      <c r="F29" s="381"/>
      <c r="G29" s="381"/>
      <c r="H29" s="381"/>
      <c r="I29" s="381"/>
      <c r="J29" s="381"/>
      <c r="K29" s="382"/>
      <c r="L29" s="383">
        <v>16</v>
      </c>
      <c r="M29" s="384"/>
      <c r="N29" s="384"/>
      <c r="O29" s="384"/>
      <c r="P29" s="385"/>
      <c r="Q29" s="383">
        <v>1920</v>
      </c>
      <c r="R29" s="384"/>
      <c r="S29" s="384"/>
      <c r="T29" s="384"/>
      <c r="U29" s="384"/>
      <c r="V29" s="385"/>
      <c r="W29" s="450"/>
      <c r="X29" s="451"/>
      <c r="Y29" s="452"/>
      <c r="Z29" s="380" t="s">
        <v>183</v>
      </c>
      <c r="AA29" s="381"/>
      <c r="AB29" s="381"/>
      <c r="AC29" s="381"/>
      <c r="AD29" s="381"/>
      <c r="AE29" s="381"/>
      <c r="AF29" s="381"/>
      <c r="AG29" s="382"/>
      <c r="AH29" s="383">
        <v>153</v>
      </c>
      <c r="AI29" s="384"/>
      <c r="AJ29" s="384"/>
      <c r="AK29" s="384"/>
      <c r="AL29" s="385"/>
      <c r="AM29" s="383">
        <v>439171</v>
      </c>
      <c r="AN29" s="384"/>
      <c r="AO29" s="384"/>
      <c r="AP29" s="384"/>
      <c r="AQ29" s="384"/>
      <c r="AR29" s="385"/>
      <c r="AS29" s="383">
        <v>2870</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1315127</v>
      </c>
      <c r="BO29" s="408"/>
      <c r="BP29" s="408"/>
      <c r="BQ29" s="408"/>
      <c r="BR29" s="408"/>
      <c r="BS29" s="408"/>
      <c r="BT29" s="408"/>
      <c r="BU29" s="409"/>
      <c r="BV29" s="407">
        <v>1324142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93.8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42572133</v>
      </c>
      <c r="BO30" s="411"/>
      <c r="BP30" s="411"/>
      <c r="BQ30" s="411"/>
      <c r="BR30" s="411"/>
      <c r="BS30" s="411"/>
      <c r="BT30" s="411"/>
      <c r="BU30" s="412"/>
      <c r="BV30" s="410">
        <v>55223273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194</v>
      </c>
      <c r="V33" s="370"/>
      <c r="W33" s="369" t="s">
        <v>195</v>
      </c>
      <c r="X33" s="369"/>
      <c r="Y33" s="369"/>
      <c r="Z33" s="369"/>
      <c r="AA33" s="369"/>
      <c r="AB33" s="369"/>
      <c r="AC33" s="369"/>
      <c r="AD33" s="369"/>
      <c r="AE33" s="369"/>
      <c r="AF33" s="369"/>
      <c r="AG33" s="369"/>
      <c r="AH33" s="369"/>
      <c r="AI33" s="369"/>
      <c r="AJ33" s="369"/>
      <c r="AK33" s="369"/>
      <c r="AL33" s="195"/>
      <c r="AM33" s="370" t="s">
        <v>194</v>
      </c>
      <c r="AN33" s="370"/>
      <c r="AO33" s="369" t="s">
        <v>193</v>
      </c>
      <c r="AP33" s="369"/>
      <c r="AQ33" s="369"/>
      <c r="AR33" s="369"/>
      <c r="AS33" s="369"/>
      <c r="AT33" s="369"/>
      <c r="AU33" s="369"/>
      <c r="AV33" s="369"/>
      <c r="AW33" s="369"/>
      <c r="AX33" s="369"/>
      <c r="AY33" s="369"/>
      <c r="AZ33" s="369"/>
      <c r="BA33" s="369"/>
      <c r="BB33" s="369"/>
      <c r="BC33" s="369"/>
      <c r="BD33" s="196"/>
      <c r="BE33" s="369" t="s">
        <v>196</v>
      </c>
      <c r="BF33" s="369"/>
      <c r="BG33" s="369" t="s">
        <v>197</v>
      </c>
      <c r="BH33" s="369"/>
      <c r="BI33" s="369"/>
      <c r="BJ33" s="369"/>
      <c r="BK33" s="369"/>
      <c r="BL33" s="369"/>
      <c r="BM33" s="369"/>
      <c r="BN33" s="369"/>
      <c r="BO33" s="369"/>
      <c r="BP33" s="369"/>
      <c r="BQ33" s="369"/>
      <c r="BR33" s="369"/>
      <c r="BS33" s="369"/>
      <c r="BT33" s="369"/>
      <c r="BU33" s="369"/>
      <c r="BV33" s="196"/>
      <c r="BW33" s="370" t="s">
        <v>196</v>
      </c>
      <c r="BX33" s="370"/>
      <c r="BY33" s="369" t="s">
        <v>198</v>
      </c>
      <c r="BZ33" s="369"/>
      <c r="CA33" s="369"/>
      <c r="CB33" s="369"/>
      <c r="CC33" s="369"/>
      <c r="CD33" s="369"/>
      <c r="CE33" s="369"/>
      <c r="CF33" s="369"/>
      <c r="CG33" s="369"/>
      <c r="CH33" s="369"/>
      <c r="CI33" s="369"/>
      <c r="CJ33" s="369"/>
      <c r="CK33" s="369"/>
      <c r="CL33" s="369"/>
      <c r="CM33" s="369"/>
      <c r="CN33" s="195"/>
      <c r="CO33" s="370" t="s">
        <v>192</v>
      </c>
      <c r="CP33" s="370"/>
      <c r="CQ33" s="369" t="s">
        <v>199</v>
      </c>
      <c r="CR33" s="369"/>
      <c r="CS33" s="369"/>
      <c r="CT33" s="369"/>
      <c r="CU33" s="369"/>
      <c r="CV33" s="369"/>
      <c r="CW33" s="369"/>
      <c r="CX33" s="369"/>
      <c r="CY33" s="369"/>
      <c r="CZ33" s="369"/>
      <c r="DA33" s="369"/>
      <c r="DB33" s="369"/>
      <c r="DC33" s="369"/>
      <c r="DD33" s="369"/>
      <c r="DE33" s="369"/>
      <c r="DF33" s="195"/>
      <c r="DG33" s="368" t="s">
        <v>200</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岩手県市町村総合事務組合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大槌町土地開発公社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漁業集落排水処理事業特別会計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岩手県沿岸知的障害児施設組合</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復興まちづくり大槌株式会社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釜石大槌地区行政事務組合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岩手県沿岸南部広域環境組合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岩手県後期高齢者医療広域連合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Z1hEF77VjDhmTw85hLdZpH4QxMEAa9wh9SLCTwf8GmVmuR1llsTDL10um9ekptxlYtNo1If8GQvS/w1sRH2GFA==" saltValue="ri6WdR6zjeEEmaTplYyP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7" t="s">
        <v>550</v>
      </c>
      <c r="D34" s="1187"/>
      <c r="E34" s="1188"/>
      <c r="F34" s="32">
        <v>52.91</v>
      </c>
      <c r="G34" s="33">
        <v>106.19</v>
      </c>
      <c r="H34" s="33">
        <v>112.07</v>
      </c>
      <c r="I34" s="33">
        <v>27.22</v>
      </c>
      <c r="J34" s="34">
        <v>40.340000000000003</v>
      </c>
      <c r="K34" s="22"/>
      <c r="L34" s="22"/>
      <c r="M34" s="22"/>
      <c r="N34" s="22"/>
      <c r="O34" s="22"/>
      <c r="P34" s="22"/>
    </row>
    <row r="35" spans="1:16" ht="39" customHeight="1">
      <c r="A35" s="22"/>
      <c r="B35" s="35"/>
      <c r="C35" s="1181" t="s">
        <v>551</v>
      </c>
      <c r="D35" s="1182"/>
      <c r="E35" s="1183"/>
      <c r="F35" s="36">
        <v>5.09</v>
      </c>
      <c r="G35" s="37">
        <v>5.3</v>
      </c>
      <c r="H35" s="37">
        <v>11.42</v>
      </c>
      <c r="I35" s="37">
        <v>7.2</v>
      </c>
      <c r="J35" s="38">
        <v>8.6999999999999993</v>
      </c>
      <c r="K35" s="22"/>
      <c r="L35" s="22"/>
      <c r="M35" s="22"/>
      <c r="N35" s="22"/>
      <c r="O35" s="22"/>
      <c r="P35" s="22"/>
    </row>
    <row r="36" spans="1:16" ht="39" customHeight="1">
      <c r="A36" s="22"/>
      <c r="B36" s="35"/>
      <c r="C36" s="1181" t="s">
        <v>552</v>
      </c>
      <c r="D36" s="1182"/>
      <c r="E36" s="1183"/>
      <c r="F36" s="36">
        <v>5.52</v>
      </c>
      <c r="G36" s="37">
        <v>5.5</v>
      </c>
      <c r="H36" s="37">
        <v>4.22</v>
      </c>
      <c r="I36" s="37">
        <v>3.73</v>
      </c>
      <c r="J36" s="38">
        <v>5.08</v>
      </c>
      <c r="K36" s="22"/>
      <c r="L36" s="22"/>
      <c r="M36" s="22"/>
      <c r="N36" s="22"/>
      <c r="O36" s="22"/>
      <c r="P36" s="22"/>
    </row>
    <row r="37" spans="1:16" ht="39" customHeight="1">
      <c r="A37" s="22"/>
      <c r="B37" s="35"/>
      <c r="C37" s="1181" t="s">
        <v>553</v>
      </c>
      <c r="D37" s="1182"/>
      <c r="E37" s="1183"/>
      <c r="F37" s="36">
        <v>1.37</v>
      </c>
      <c r="G37" s="37">
        <v>1.54</v>
      </c>
      <c r="H37" s="37">
        <v>1.33</v>
      </c>
      <c r="I37" s="37">
        <v>0.98</v>
      </c>
      <c r="J37" s="38">
        <v>0.88</v>
      </c>
      <c r="K37" s="22"/>
      <c r="L37" s="22"/>
      <c r="M37" s="22"/>
      <c r="N37" s="22"/>
      <c r="O37" s="22"/>
      <c r="P37" s="22"/>
    </row>
    <row r="38" spans="1:16" ht="39" customHeight="1">
      <c r="A38" s="22"/>
      <c r="B38" s="35"/>
      <c r="C38" s="1181" t="s">
        <v>554</v>
      </c>
      <c r="D38" s="1182"/>
      <c r="E38" s="1183"/>
      <c r="F38" s="36">
        <v>0.71</v>
      </c>
      <c r="G38" s="37">
        <v>0.48</v>
      </c>
      <c r="H38" s="37">
        <v>1.66</v>
      </c>
      <c r="I38" s="37">
        <v>0.11</v>
      </c>
      <c r="J38" s="38">
        <v>0.21</v>
      </c>
      <c r="K38" s="22"/>
      <c r="L38" s="22"/>
      <c r="M38" s="22"/>
      <c r="N38" s="22"/>
      <c r="O38" s="22"/>
      <c r="P38" s="22"/>
    </row>
    <row r="39" spans="1:16" ht="39" customHeight="1">
      <c r="A39" s="22"/>
      <c r="B39" s="35"/>
      <c r="C39" s="1181" t="s">
        <v>555</v>
      </c>
      <c r="D39" s="1182"/>
      <c r="E39" s="1183"/>
      <c r="F39" s="36">
        <v>0.06</v>
      </c>
      <c r="G39" s="37">
        <v>0.43</v>
      </c>
      <c r="H39" s="37">
        <v>0.09</v>
      </c>
      <c r="I39" s="37">
        <v>0.09</v>
      </c>
      <c r="J39" s="38">
        <v>0.14000000000000001</v>
      </c>
      <c r="K39" s="22"/>
      <c r="L39" s="22"/>
      <c r="M39" s="22"/>
      <c r="N39" s="22"/>
      <c r="O39" s="22"/>
      <c r="P39" s="22"/>
    </row>
    <row r="40" spans="1:16" ht="39" customHeight="1">
      <c r="A40" s="22"/>
      <c r="B40" s="35"/>
      <c r="C40" s="1181" t="s">
        <v>556</v>
      </c>
      <c r="D40" s="1182"/>
      <c r="E40" s="1183"/>
      <c r="F40" s="36">
        <v>0</v>
      </c>
      <c r="G40" s="37">
        <v>0.02</v>
      </c>
      <c r="H40" s="37">
        <v>0.01</v>
      </c>
      <c r="I40" s="37">
        <v>0.01</v>
      </c>
      <c r="J40" s="38">
        <v>0</v>
      </c>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557</v>
      </c>
      <c r="D42" s="1182"/>
      <c r="E42" s="1183"/>
      <c r="F42" s="36" t="s">
        <v>501</v>
      </c>
      <c r="G42" s="37" t="s">
        <v>501</v>
      </c>
      <c r="H42" s="37" t="s">
        <v>501</v>
      </c>
      <c r="I42" s="37" t="s">
        <v>501</v>
      </c>
      <c r="J42" s="38" t="s">
        <v>501</v>
      </c>
      <c r="K42" s="22"/>
      <c r="L42" s="22"/>
      <c r="M42" s="22"/>
      <c r="N42" s="22"/>
      <c r="O42" s="22"/>
      <c r="P42" s="22"/>
    </row>
    <row r="43" spans="1:16" ht="39" customHeight="1" thickBot="1">
      <c r="A43" s="22"/>
      <c r="B43" s="40"/>
      <c r="C43" s="1184" t="s">
        <v>558</v>
      </c>
      <c r="D43" s="1185"/>
      <c r="E43" s="1186"/>
      <c r="F43" s="41">
        <v>0.04</v>
      </c>
      <c r="G43" s="42">
        <v>7.0000000000000007E-2</v>
      </c>
      <c r="H43" s="42">
        <v>0.1</v>
      </c>
      <c r="I43" s="42">
        <v>0</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QKFlGD/BZxpCyNNKq9vO4Zvnxt9FbeUe3wbNSv3aB01Pp72PL50oQcn6wIQ9FzQHO4BNZ5Xer1SmtgwHUzSCA==" saltValue="j9Z3dqDWOnCQSf9t/ob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7" t="s">
        <v>11</v>
      </c>
      <c r="C45" s="1198"/>
      <c r="D45" s="58"/>
      <c r="E45" s="1203" t="s">
        <v>12</v>
      </c>
      <c r="F45" s="1203"/>
      <c r="G45" s="1203"/>
      <c r="H45" s="1203"/>
      <c r="I45" s="1203"/>
      <c r="J45" s="1204"/>
      <c r="K45" s="59">
        <v>685</v>
      </c>
      <c r="L45" s="60">
        <v>665</v>
      </c>
      <c r="M45" s="60">
        <v>661</v>
      </c>
      <c r="N45" s="60">
        <v>621</v>
      </c>
      <c r="O45" s="61">
        <v>627</v>
      </c>
      <c r="P45" s="48"/>
      <c r="Q45" s="48"/>
      <c r="R45" s="48"/>
      <c r="S45" s="48"/>
      <c r="T45" s="48"/>
      <c r="U45" s="48"/>
    </row>
    <row r="46" spans="1:21" ht="30.75" customHeight="1">
      <c r="A46" s="48"/>
      <c r="B46" s="1199"/>
      <c r="C46" s="1200"/>
      <c r="D46" s="62"/>
      <c r="E46" s="1191" t="s">
        <v>13</v>
      </c>
      <c r="F46" s="1191"/>
      <c r="G46" s="1191"/>
      <c r="H46" s="1191"/>
      <c r="I46" s="1191"/>
      <c r="J46" s="1192"/>
      <c r="K46" s="63" t="s">
        <v>501</v>
      </c>
      <c r="L46" s="64" t="s">
        <v>501</v>
      </c>
      <c r="M46" s="64" t="s">
        <v>501</v>
      </c>
      <c r="N46" s="64" t="s">
        <v>501</v>
      </c>
      <c r="O46" s="65" t="s">
        <v>501</v>
      </c>
      <c r="P46" s="48"/>
      <c r="Q46" s="48"/>
      <c r="R46" s="48"/>
      <c r="S46" s="48"/>
      <c r="T46" s="48"/>
      <c r="U46" s="48"/>
    </row>
    <row r="47" spans="1:21" ht="30.75" customHeight="1">
      <c r="A47" s="48"/>
      <c r="B47" s="1199"/>
      <c r="C47" s="1200"/>
      <c r="D47" s="62"/>
      <c r="E47" s="1191" t="s">
        <v>14</v>
      </c>
      <c r="F47" s="1191"/>
      <c r="G47" s="1191"/>
      <c r="H47" s="1191"/>
      <c r="I47" s="1191"/>
      <c r="J47" s="1192"/>
      <c r="K47" s="63" t="s">
        <v>501</v>
      </c>
      <c r="L47" s="64" t="s">
        <v>501</v>
      </c>
      <c r="M47" s="64" t="s">
        <v>501</v>
      </c>
      <c r="N47" s="64" t="s">
        <v>501</v>
      </c>
      <c r="O47" s="65" t="s">
        <v>501</v>
      </c>
      <c r="P47" s="48"/>
      <c r="Q47" s="48"/>
      <c r="R47" s="48"/>
      <c r="S47" s="48"/>
      <c r="T47" s="48"/>
      <c r="U47" s="48"/>
    </row>
    <row r="48" spans="1:21" ht="30.75" customHeight="1">
      <c r="A48" s="48"/>
      <c r="B48" s="1199"/>
      <c r="C48" s="1200"/>
      <c r="D48" s="62"/>
      <c r="E48" s="1191" t="s">
        <v>15</v>
      </c>
      <c r="F48" s="1191"/>
      <c r="G48" s="1191"/>
      <c r="H48" s="1191"/>
      <c r="I48" s="1191"/>
      <c r="J48" s="1192"/>
      <c r="K48" s="63">
        <v>266</v>
      </c>
      <c r="L48" s="64">
        <v>218</v>
      </c>
      <c r="M48" s="64">
        <v>257</v>
      </c>
      <c r="N48" s="64">
        <v>240</v>
      </c>
      <c r="O48" s="65">
        <v>290</v>
      </c>
      <c r="P48" s="48"/>
      <c r="Q48" s="48"/>
      <c r="R48" s="48"/>
      <c r="S48" s="48"/>
      <c r="T48" s="48"/>
      <c r="U48" s="48"/>
    </row>
    <row r="49" spans="1:21" ht="30.75" customHeight="1">
      <c r="A49" s="48"/>
      <c r="B49" s="1199"/>
      <c r="C49" s="1200"/>
      <c r="D49" s="62"/>
      <c r="E49" s="1191" t="s">
        <v>16</v>
      </c>
      <c r="F49" s="1191"/>
      <c r="G49" s="1191"/>
      <c r="H49" s="1191"/>
      <c r="I49" s="1191"/>
      <c r="J49" s="1192"/>
      <c r="K49" s="63">
        <v>93</v>
      </c>
      <c r="L49" s="64">
        <v>128</v>
      </c>
      <c r="M49" s="64">
        <v>126</v>
      </c>
      <c r="N49" s="64">
        <v>122</v>
      </c>
      <c r="O49" s="65">
        <v>126</v>
      </c>
      <c r="P49" s="48"/>
      <c r="Q49" s="48"/>
      <c r="R49" s="48"/>
      <c r="S49" s="48"/>
      <c r="T49" s="48"/>
      <c r="U49" s="48"/>
    </row>
    <row r="50" spans="1:21" ht="30.75" customHeight="1">
      <c r="A50" s="48"/>
      <c r="B50" s="1199"/>
      <c r="C50" s="1200"/>
      <c r="D50" s="62"/>
      <c r="E50" s="1191" t="s">
        <v>17</v>
      </c>
      <c r="F50" s="1191"/>
      <c r="G50" s="1191"/>
      <c r="H50" s="1191"/>
      <c r="I50" s="1191"/>
      <c r="J50" s="1192"/>
      <c r="K50" s="63">
        <v>35</v>
      </c>
      <c r="L50" s="64">
        <v>33</v>
      </c>
      <c r="M50" s="64">
        <v>30</v>
      </c>
      <c r="N50" s="64">
        <v>29</v>
      </c>
      <c r="O50" s="65">
        <v>28</v>
      </c>
      <c r="P50" s="48"/>
      <c r="Q50" s="48"/>
      <c r="R50" s="48"/>
      <c r="S50" s="48"/>
      <c r="T50" s="48"/>
      <c r="U50" s="48"/>
    </row>
    <row r="51" spans="1:21" ht="30.75" customHeight="1">
      <c r="A51" s="48"/>
      <c r="B51" s="1201"/>
      <c r="C51" s="1202"/>
      <c r="D51" s="66"/>
      <c r="E51" s="1191" t="s">
        <v>18</v>
      </c>
      <c r="F51" s="1191"/>
      <c r="G51" s="1191"/>
      <c r="H51" s="1191"/>
      <c r="I51" s="1191"/>
      <c r="J51" s="1192"/>
      <c r="K51" s="63" t="s">
        <v>501</v>
      </c>
      <c r="L51" s="64" t="s">
        <v>501</v>
      </c>
      <c r="M51" s="64" t="s">
        <v>501</v>
      </c>
      <c r="N51" s="64" t="s">
        <v>501</v>
      </c>
      <c r="O51" s="65" t="s">
        <v>501</v>
      </c>
      <c r="P51" s="48"/>
      <c r="Q51" s="48"/>
      <c r="R51" s="48"/>
      <c r="S51" s="48"/>
      <c r="T51" s="48"/>
      <c r="U51" s="48"/>
    </row>
    <row r="52" spans="1:21" ht="30.75" customHeight="1">
      <c r="A52" s="48"/>
      <c r="B52" s="1189" t="s">
        <v>19</v>
      </c>
      <c r="C52" s="1190"/>
      <c r="D52" s="66"/>
      <c r="E52" s="1191" t="s">
        <v>20</v>
      </c>
      <c r="F52" s="1191"/>
      <c r="G52" s="1191"/>
      <c r="H52" s="1191"/>
      <c r="I52" s="1191"/>
      <c r="J52" s="1192"/>
      <c r="K52" s="63">
        <v>643</v>
      </c>
      <c r="L52" s="64">
        <v>664</v>
      </c>
      <c r="M52" s="64">
        <v>705</v>
      </c>
      <c r="N52" s="64">
        <v>708</v>
      </c>
      <c r="O52" s="65">
        <v>698</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436</v>
      </c>
      <c r="L53" s="69">
        <v>380</v>
      </c>
      <c r="M53" s="69">
        <v>369</v>
      </c>
      <c r="N53" s="69">
        <v>304</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0LMyK1oRjV0qjxpYzos3XDzdStQXidTmzw0M5v0ZgMBid0TNB+21I+GFjey8R7/J5ruQH4eb66xJ+Jm+i5EbA==" saltValue="uTCX9+8LRReO7W53CMaM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17" t="s">
        <v>24</v>
      </c>
      <c r="C41" s="1218"/>
      <c r="D41" s="81"/>
      <c r="E41" s="1219" t="s">
        <v>25</v>
      </c>
      <c r="F41" s="1219"/>
      <c r="G41" s="1219"/>
      <c r="H41" s="1220"/>
      <c r="I41" s="82">
        <v>6181</v>
      </c>
      <c r="J41" s="83">
        <v>5924</v>
      </c>
      <c r="K41" s="83">
        <v>5986</v>
      </c>
      <c r="L41" s="83">
        <v>5992</v>
      </c>
      <c r="M41" s="84">
        <v>6274</v>
      </c>
    </row>
    <row r="42" spans="2:13" ht="27.75" customHeight="1">
      <c r="B42" s="1207"/>
      <c r="C42" s="1208"/>
      <c r="D42" s="85"/>
      <c r="E42" s="1211" t="s">
        <v>26</v>
      </c>
      <c r="F42" s="1211"/>
      <c r="G42" s="1211"/>
      <c r="H42" s="1212"/>
      <c r="I42" s="86">
        <v>171</v>
      </c>
      <c r="J42" s="87">
        <v>143</v>
      </c>
      <c r="K42" s="87">
        <v>117</v>
      </c>
      <c r="L42" s="87">
        <v>104</v>
      </c>
      <c r="M42" s="88">
        <v>81</v>
      </c>
    </row>
    <row r="43" spans="2:13" ht="27.75" customHeight="1">
      <c r="B43" s="1207"/>
      <c r="C43" s="1208"/>
      <c r="D43" s="85"/>
      <c r="E43" s="1211" t="s">
        <v>27</v>
      </c>
      <c r="F43" s="1211"/>
      <c r="G43" s="1211"/>
      <c r="H43" s="1212"/>
      <c r="I43" s="86">
        <v>3219</v>
      </c>
      <c r="J43" s="87">
        <v>3450</v>
      </c>
      <c r="K43" s="87">
        <v>3448</v>
      </c>
      <c r="L43" s="87">
        <v>3187</v>
      </c>
      <c r="M43" s="88">
        <v>3836</v>
      </c>
    </row>
    <row r="44" spans="2:13" ht="27.75" customHeight="1">
      <c r="B44" s="1207"/>
      <c r="C44" s="1208"/>
      <c r="D44" s="85"/>
      <c r="E44" s="1211" t="s">
        <v>28</v>
      </c>
      <c r="F44" s="1211"/>
      <c r="G44" s="1211"/>
      <c r="H44" s="1212"/>
      <c r="I44" s="86">
        <v>1108</v>
      </c>
      <c r="J44" s="87">
        <v>995</v>
      </c>
      <c r="K44" s="87">
        <v>990</v>
      </c>
      <c r="L44" s="87">
        <v>923</v>
      </c>
      <c r="M44" s="88">
        <v>759</v>
      </c>
    </row>
    <row r="45" spans="2:13" ht="27.75" customHeight="1">
      <c r="B45" s="1207"/>
      <c r="C45" s="1208"/>
      <c r="D45" s="85"/>
      <c r="E45" s="1211" t="s">
        <v>29</v>
      </c>
      <c r="F45" s="1211"/>
      <c r="G45" s="1211"/>
      <c r="H45" s="1212"/>
      <c r="I45" s="86">
        <v>1056</v>
      </c>
      <c r="J45" s="87">
        <v>939</v>
      </c>
      <c r="K45" s="87">
        <v>967</v>
      </c>
      <c r="L45" s="87">
        <v>652</v>
      </c>
      <c r="M45" s="88">
        <v>766</v>
      </c>
    </row>
    <row r="46" spans="2:13" ht="27.75" customHeight="1">
      <c r="B46" s="1207"/>
      <c r="C46" s="1208"/>
      <c r="D46" s="89"/>
      <c r="E46" s="1211" t="s">
        <v>30</v>
      </c>
      <c r="F46" s="1211"/>
      <c r="G46" s="1211"/>
      <c r="H46" s="1212"/>
      <c r="I46" s="86" t="s">
        <v>501</v>
      </c>
      <c r="J46" s="87" t="s">
        <v>501</v>
      </c>
      <c r="K46" s="87" t="s">
        <v>501</v>
      </c>
      <c r="L46" s="87" t="s">
        <v>501</v>
      </c>
      <c r="M46" s="88" t="s">
        <v>501</v>
      </c>
    </row>
    <row r="47" spans="2:13" ht="27.75" customHeight="1">
      <c r="B47" s="1207"/>
      <c r="C47" s="1208"/>
      <c r="D47" s="90"/>
      <c r="E47" s="1221" t="s">
        <v>31</v>
      </c>
      <c r="F47" s="1222"/>
      <c r="G47" s="1222"/>
      <c r="H47" s="1223"/>
      <c r="I47" s="86" t="s">
        <v>501</v>
      </c>
      <c r="J47" s="87" t="s">
        <v>501</v>
      </c>
      <c r="K47" s="87" t="s">
        <v>501</v>
      </c>
      <c r="L47" s="87" t="s">
        <v>501</v>
      </c>
      <c r="M47" s="88" t="s">
        <v>501</v>
      </c>
    </row>
    <row r="48" spans="2:13" ht="27.75" customHeight="1">
      <c r="B48" s="1207"/>
      <c r="C48" s="1208"/>
      <c r="D48" s="85"/>
      <c r="E48" s="1211" t="s">
        <v>32</v>
      </c>
      <c r="F48" s="1211"/>
      <c r="G48" s="1211"/>
      <c r="H48" s="1212"/>
      <c r="I48" s="86" t="s">
        <v>501</v>
      </c>
      <c r="J48" s="87" t="s">
        <v>501</v>
      </c>
      <c r="K48" s="87" t="s">
        <v>501</v>
      </c>
      <c r="L48" s="87" t="s">
        <v>501</v>
      </c>
      <c r="M48" s="88" t="s">
        <v>501</v>
      </c>
    </row>
    <row r="49" spans="2:13" ht="27.75" customHeight="1">
      <c r="B49" s="1209"/>
      <c r="C49" s="1210"/>
      <c r="D49" s="85"/>
      <c r="E49" s="1211" t="s">
        <v>33</v>
      </c>
      <c r="F49" s="1211"/>
      <c r="G49" s="1211"/>
      <c r="H49" s="1212"/>
      <c r="I49" s="86" t="s">
        <v>501</v>
      </c>
      <c r="J49" s="87" t="s">
        <v>501</v>
      </c>
      <c r="K49" s="87" t="s">
        <v>501</v>
      </c>
      <c r="L49" s="87" t="s">
        <v>501</v>
      </c>
      <c r="M49" s="88" t="s">
        <v>501</v>
      </c>
    </row>
    <row r="50" spans="2:13" ht="27.75" customHeight="1">
      <c r="B50" s="1205" t="s">
        <v>34</v>
      </c>
      <c r="C50" s="1206"/>
      <c r="D50" s="91"/>
      <c r="E50" s="1211" t="s">
        <v>35</v>
      </c>
      <c r="F50" s="1211"/>
      <c r="G50" s="1211"/>
      <c r="H50" s="1212"/>
      <c r="I50" s="86">
        <v>11739</v>
      </c>
      <c r="J50" s="87">
        <v>11922</v>
      </c>
      <c r="K50" s="87">
        <v>13324</v>
      </c>
      <c r="L50" s="87">
        <v>14005</v>
      </c>
      <c r="M50" s="88">
        <v>13944</v>
      </c>
    </row>
    <row r="51" spans="2:13" ht="27.75" customHeight="1">
      <c r="B51" s="1207"/>
      <c r="C51" s="1208"/>
      <c r="D51" s="85"/>
      <c r="E51" s="1211" t="s">
        <v>36</v>
      </c>
      <c r="F51" s="1211"/>
      <c r="G51" s="1211"/>
      <c r="H51" s="1212"/>
      <c r="I51" s="86" t="s">
        <v>501</v>
      </c>
      <c r="J51" s="87" t="s">
        <v>501</v>
      </c>
      <c r="K51" s="87" t="s">
        <v>501</v>
      </c>
      <c r="L51" s="87" t="s">
        <v>501</v>
      </c>
      <c r="M51" s="88" t="s">
        <v>501</v>
      </c>
    </row>
    <row r="52" spans="2:13" ht="27.75" customHeight="1">
      <c r="B52" s="1209"/>
      <c r="C52" s="1210"/>
      <c r="D52" s="85"/>
      <c r="E52" s="1211" t="s">
        <v>37</v>
      </c>
      <c r="F52" s="1211"/>
      <c r="G52" s="1211"/>
      <c r="H52" s="1212"/>
      <c r="I52" s="86">
        <v>7895</v>
      </c>
      <c r="J52" s="87">
        <v>7852</v>
      </c>
      <c r="K52" s="87">
        <v>7489</v>
      </c>
      <c r="L52" s="87">
        <v>7407</v>
      </c>
      <c r="M52" s="88">
        <v>7728</v>
      </c>
    </row>
    <row r="53" spans="2:13" ht="27.75" customHeight="1" thickBot="1">
      <c r="B53" s="1213" t="s">
        <v>38</v>
      </c>
      <c r="C53" s="1214"/>
      <c r="D53" s="92"/>
      <c r="E53" s="1215" t="s">
        <v>39</v>
      </c>
      <c r="F53" s="1215"/>
      <c r="G53" s="1215"/>
      <c r="H53" s="1216"/>
      <c r="I53" s="93">
        <v>-7899</v>
      </c>
      <c r="J53" s="94">
        <v>-8323</v>
      </c>
      <c r="K53" s="94">
        <v>-9304</v>
      </c>
      <c r="L53" s="94">
        <v>-10553</v>
      </c>
      <c r="M53" s="95">
        <v>-9956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60dKrJbkKVwNKgEoaXXnnGpdwXtjnOP6YIxwyAqVe3o5KNChEFhUMSmxc2eOdll0TSBp7kaU8iIrWKuHmAW2Q==" saltValue="VKiYfrnk/XeGlO2Q5VMX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60" zoomScaleNormal="6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32" t="s">
        <v>42</v>
      </c>
      <c r="D55" s="1232"/>
      <c r="E55" s="1233"/>
      <c r="F55" s="107">
        <v>4336</v>
      </c>
      <c r="G55" s="107">
        <v>4624</v>
      </c>
      <c r="H55" s="108">
        <v>4110</v>
      </c>
    </row>
    <row r="56" spans="2:8" ht="52.5" customHeight="1">
      <c r="B56" s="109"/>
      <c r="C56" s="1234" t="s">
        <v>43</v>
      </c>
      <c r="D56" s="1234"/>
      <c r="E56" s="1235"/>
      <c r="F56" s="110">
        <v>881</v>
      </c>
      <c r="G56" s="110">
        <v>1324</v>
      </c>
      <c r="H56" s="111">
        <v>1315</v>
      </c>
    </row>
    <row r="57" spans="2:8" ht="53.25" customHeight="1">
      <c r="B57" s="109"/>
      <c r="C57" s="1236" t="s">
        <v>44</v>
      </c>
      <c r="D57" s="1236"/>
      <c r="E57" s="1237"/>
      <c r="F57" s="112">
        <v>64020</v>
      </c>
      <c r="G57" s="112">
        <v>55223</v>
      </c>
      <c r="H57" s="113">
        <v>42572</v>
      </c>
    </row>
    <row r="58" spans="2:8" ht="45.75" customHeight="1">
      <c r="B58" s="114"/>
      <c r="C58" s="1224" t="s">
        <v>570</v>
      </c>
      <c r="D58" s="1225"/>
      <c r="E58" s="1226"/>
      <c r="F58" s="115">
        <f>55246-1648</f>
        <v>53598</v>
      </c>
      <c r="G58" s="115">
        <f>45150</f>
        <v>45150</v>
      </c>
      <c r="H58" s="116">
        <v>32557</v>
      </c>
    </row>
    <row r="59" spans="2:8" ht="45.75" customHeight="1">
      <c r="B59" s="114"/>
      <c r="C59" s="1224" t="s">
        <v>571</v>
      </c>
      <c r="D59" s="1225"/>
      <c r="E59" s="1226"/>
      <c r="F59" s="115">
        <v>9087</v>
      </c>
      <c r="G59" s="115">
        <v>8386</v>
      </c>
      <c r="H59" s="116">
        <v>7953</v>
      </c>
    </row>
    <row r="60" spans="2:8" ht="45.75" customHeight="1">
      <c r="B60" s="114"/>
      <c r="C60" s="1224" t="s">
        <v>572</v>
      </c>
      <c r="D60" s="1225"/>
      <c r="E60" s="1226"/>
      <c r="F60" s="115">
        <v>308</v>
      </c>
      <c r="G60" s="115">
        <v>639</v>
      </c>
      <c r="H60" s="116">
        <v>1005</v>
      </c>
    </row>
    <row r="61" spans="2:8" ht="45.75" customHeight="1">
      <c r="B61" s="114"/>
      <c r="C61" s="1224" t="s">
        <v>573</v>
      </c>
      <c r="D61" s="1225"/>
      <c r="E61" s="1226"/>
      <c r="F61" s="115">
        <v>388</v>
      </c>
      <c r="G61" s="115">
        <v>388</v>
      </c>
      <c r="H61" s="116">
        <v>388</v>
      </c>
    </row>
    <row r="62" spans="2:8" ht="45.75" customHeight="1" thickBot="1">
      <c r="B62" s="117"/>
      <c r="C62" s="1227" t="s">
        <v>574</v>
      </c>
      <c r="D62" s="1228"/>
      <c r="E62" s="1229"/>
      <c r="F62" s="118">
        <v>235</v>
      </c>
      <c r="G62" s="118">
        <v>236</v>
      </c>
      <c r="H62" s="119">
        <v>236</v>
      </c>
    </row>
    <row r="63" spans="2:8" ht="52.5" customHeight="1" thickBot="1">
      <c r="B63" s="120"/>
      <c r="C63" s="1230" t="s">
        <v>45</v>
      </c>
      <c r="D63" s="1230"/>
      <c r="E63" s="1231"/>
      <c r="F63" s="121">
        <v>69237</v>
      </c>
      <c r="G63" s="121">
        <v>61171</v>
      </c>
      <c r="H63" s="122">
        <v>47997</v>
      </c>
    </row>
    <row r="64" spans="2:8" ht="15" customHeight="1"/>
    <row r="65" ht="0" hidden="1" customHeight="1"/>
    <row r="66" ht="0" hidden="1" customHeight="1"/>
  </sheetData>
  <sheetProtection algorithmName="SHA-512" hashValue="dc3L306djSBthNxdaLPHu4cFt1+TOtcCIfexefhwwhUgC+nbcMQHmY+HiW8BV+bkHfFfC7UaRH7cjmPjIuZbTg==" saltValue="FBKb5uiIcy0Vj/6qKvIg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1388226</v>
      </c>
      <c r="E3" s="141"/>
      <c r="F3" s="142">
        <v>74444</v>
      </c>
      <c r="G3" s="143"/>
      <c r="H3" s="144"/>
    </row>
    <row r="4" spans="1:8">
      <c r="A4" s="145"/>
      <c r="B4" s="146"/>
      <c r="C4" s="147"/>
      <c r="D4" s="148">
        <v>65800</v>
      </c>
      <c r="E4" s="149"/>
      <c r="F4" s="150">
        <v>34175</v>
      </c>
      <c r="G4" s="151"/>
      <c r="H4" s="152"/>
    </row>
    <row r="5" spans="1:8">
      <c r="A5" s="133" t="s">
        <v>535</v>
      </c>
      <c r="B5" s="138"/>
      <c r="C5" s="139"/>
      <c r="D5" s="140">
        <v>1232826</v>
      </c>
      <c r="E5" s="141"/>
      <c r="F5" s="142">
        <v>85205</v>
      </c>
      <c r="G5" s="143"/>
      <c r="H5" s="144"/>
    </row>
    <row r="6" spans="1:8">
      <c r="A6" s="145"/>
      <c r="B6" s="146"/>
      <c r="C6" s="147"/>
      <c r="D6" s="148">
        <v>97773</v>
      </c>
      <c r="E6" s="149"/>
      <c r="F6" s="150">
        <v>38847</v>
      </c>
      <c r="G6" s="151"/>
      <c r="H6" s="152"/>
    </row>
    <row r="7" spans="1:8">
      <c r="A7" s="133" t="s">
        <v>536</v>
      </c>
      <c r="B7" s="138"/>
      <c r="C7" s="139"/>
      <c r="D7" s="140">
        <v>1515902</v>
      </c>
      <c r="E7" s="141"/>
      <c r="F7" s="142">
        <v>106092</v>
      </c>
      <c r="G7" s="143"/>
      <c r="H7" s="144"/>
    </row>
    <row r="8" spans="1:8">
      <c r="A8" s="145"/>
      <c r="B8" s="146"/>
      <c r="C8" s="147"/>
      <c r="D8" s="148">
        <v>83335</v>
      </c>
      <c r="E8" s="149"/>
      <c r="F8" s="150">
        <v>44299</v>
      </c>
      <c r="G8" s="151"/>
      <c r="H8" s="152"/>
    </row>
    <row r="9" spans="1:8">
      <c r="A9" s="133" t="s">
        <v>537</v>
      </c>
      <c r="B9" s="138"/>
      <c r="C9" s="139"/>
      <c r="D9" s="140">
        <v>1955705</v>
      </c>
      <c r="E9" s="141"/>
      <c r="F9" s="142">
        <v>78903</v>
      </c>
      <c r="G9" s="143"/>
      <c r="H9" s="144"/>
    </row>
    <row r="10" spans="1:8">
      <c r="A10" s="145"/>
      <c r="B10" s="146"/>
      <c r="C10" s="147"/>
      <c r="D10" s="148">
        <v>93690</v>
      </c>
      <c r="E10" s="149"/>
      <c r="F10" s="150">
        <v>49201</v>
      </c>
      <c r="G10" s="151"/>
      <c r="H10" s="152"/>
    </row>
    <row r="11" spans="1:8">
      <c r="A11" s="133" t="s">
        <v>538</v>
      </c>
      <c r="B11" s="138"/>
      <c r="C11" s="139"/>
      <c r="D11" s="140">
        <v>2369281</v>
      </c>
      <c r="E11" s="141"/>
      <c r="F11" s="142">
        <v>82993</v>
      </c>
      <c r="G11" s="143"/>
      <c r="H11" s="144"/>
    </row>
    <row r="12" spans="1:8">
      <c r="A12" s="145"/>
      <c r="B12" s="146"/>
      <c r="C12" s="153"/>
      <c r="D12" s="148">
        <v>108985</v>
      </c>
      <c r="E12" s="149"/>
      <c r="F12" s="150">
        <v>46787</v>
      </c>
      <c r="G12" s="151"/>
      <c r="H12" s="152"/>
    </row>
    <row r="13" spans="1:8">
      <c r="A13" s="133"/>
      <c r="B13" s="138"/>
      <c r="C13" s="154"/>
      <c r="D13" s="155">
        <v>1692388</v>
      </c>
      <c r="E13" s="156"/>
      <c r="F13" s="157">
        <v>85527</v>
      </c>
      <c r="G13" s="158"/>
      <c r="H13" s="144"/>
    </row>
    <row r="14" spans="1:8">
      <c r="A14" s="145"/>
      <c r="B14" s="146"/>
      <c r="C14" s="147"/>
      <c r="D14" s="148">
        <v>89917</v>
      </c>
      <c r="E14" s="149"/>
      <c r="F14" s="150">
        <v>42662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30.92</v>
      </c>
      <c r="C19" s="159">
        <f>ROUND(VALUE(SUBSTITUTE(実質収支比率等に係る経年分析!G$48,"▲","-")),2)</f>
        <v>71.12</v>
      </c>
      <c r="D19" s="159">
        <f>ROUND(VALUE(SUBSTITUTE(実質収支比率等に係る経年分析!H$48,"▲","-")),2)</f>
        <v>75.23</v>
      </c>
      <c r="E19" s="159">
        <f>ROUND(VALUE(SUBSTITUTE(実質収支比率等に係る経年分析!I$48,"▲","-")),2)</f>
        <v>7.55</v>
      </c>
      <c r="F19" s="159">
        <f>ROUND(VALUE(SUBSTITUTE(実質収支比率等に係る経年分析!J$48,"▲","-")),2)</f>
        <v>12.45</v>
      </c>
    </row>
    <row r="20" spans="1:11">
      <c r="A20" s="159" t="s">
        <v>49</v>
      </c>
      <c r="B20" s="159">
        <f>ROUND(VALUE(SUBSTITUTE(実質収支比率等に係る経年分析!F$47,"▲","-")),2)</f>
        <v>104.31</v>
      </c>
      <c r="C20" s="159">
        <f>ROUND(VALUE(SUBSTITUTE(実質収支比率等に係る経年分析!G$47,"▲","-")),2)</f>
        <v>105.21</v>
      </c>
      <c r="D20" s="159">
        <f>ROUND(VALUE(SUBSTITUTE(実質収支比率等に係る経年分析!H$47,"▲","-")),2)</f>
        <v>100.13</v>
      </c>
      <c r="E20" s="159">
        <f>ROUND(VALUE(SUBSTITUTE(実質収支比率等に係る経年分析!I$47,"▲","-")),2)</f>
        <v>109.28</v>
      </c>
      <c r="F20" s="159">
        <f>ROUND(VALUE(SUBSTITUTE(実質収支比率等に係る経年分析!J$47,"▲","-")),2)</f>
        <v>98.92</v>
      </c>
    </row>
    <row r="21" spans="1:11">
      <c r="A21" s="159" t="s">
        <v>50</v>
      </c>
      <c r="B21" s="159">
        <f>IF(ISNUMBER(VALUE(SUBSTITUTE(実質収支比率等に係る経年分析!F$49,"▲","-"))),ROUND(VALUE(SUBSTITUTE(実質収支比率等に係る経年分析!F$49,"▲","-")),2),NA())</f>
        <v>21.57</v>
      </c>
      <c r="C21" s="159">
        <f>IF(ISNUMBER(VALUE(SUBSTITUTE(実質収支比率等に係る経年分析!G$49,"▲","-"))),ROUND(VALUE(SUBSTITUTE(実質収支比率等に係る経年分析!G$49,"▲","-")),2),NA())</f>
        <v>40.03</v>
      </c>
      <c r="D21" s="159">
        <f>IF(ISNUMBER(VALUE(SUBSTITUTE(実質収支比率等に係る経年分析!H$49,"▲","-"))),ROUND(VALUE(SUBSTITUTE(実質収支比率等に係る経年分析!H$49,"▲","-")),2),NA())</f>
        <v>7.8</v>
      </c>
      <c r="E21" s="159">
        <f>IF(ISNUMBER(VALUE(SUBSTITUTE(実質収支比率等に係る経年分析!I$49,"▲","-"))),ROUND(VALUE(SUBSTITUTE(実質収支比率等に係る経年分析!I$49,"▲","-")),2),NA())</f>
        <v>-62.58</v>
      </c>
      <c r="F21" s="159">
        <f>IF(ISNUMBER(VALUE(SUBSTITUTE(実質収支比率等に係る経年分析!J$49,"▲","-"))),ROUND(VALUE(SUBSTITUTE(実質収支比率等に係る経年分析!J$49,"▲","-")),2),NA())</f>
        <v>-7.61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漁業集落排水処理事業特別会計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5.08</v>
      </c>
    </row>
    <row r="35" spans="1:16">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8.6999999999999993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112.07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40.340000000000003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643</v>
      </c>
      <c r="E42" s="161"/>
      <c r="F42" s="161"/>
      <c r="G42" s="161">
        <f>'実質公債費比率（分子）の構造'!L$52</f>
        <v>664</v>
      </c>
      <c r="H42" s="161"/>
      <c r="I42" s="161"/>
      <c r="J42" s="161">
        <f>'実質公債費比率（分子）の構造'!M$52</f>
        <v>705</v>
      </c>
      <c r="K42" s="161"/>
      <c r="L42" s="161"/>
      <c r="M42" s="161">
        <f>'実質公債費比率（分子）の構造'!N$52</f>
        <v>708</v>
      </c>
      <c r="N42" s="161"/>
      <c r="O42" s="161"/>
      <c r="P42" s="161">
        <f>'実質公債費比率（分子）の構造'!O$52</f>
        <v>698</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35</v>
      </c>
      <c r="C44" s="161"/>
      <c r="D44" s="161"/>
      <c r="E44" s="161">
        <f>'実質公債費比率（分子）の構造'!L$50</f>
        <v>33</v>
      </c>
      <c r="F44" s="161"/>
      <c r="G44" s="161"/>
      <c r="H44" s="161">
        <f>'実質公債費比率（分子）の構造'!M$50</f>
        <v>30</v>
      </c>
      <c r="I44" s="161"/>
      <c r="J44" s="161"/>
      <c r="K44" s="161">
        <f>'実質公債費比率（分子）の構造'!N$50</f>
        <v>29</v>
      </c>
      <c r="L44" s="161"/>
      <c r="M44" s="161"/>
      <c r="N44" s="161">
        <f>'実質公債費比率（分子）の構造'!O$50</f>
        <v>28</v>
      </c>
      <c r="O44" s="161"/>
      <c r="P44" s="161"/>
    </row>
    <row r="45" spans="1:16">
      <c r="A45" s="161" t="s">
        <v>59</v>
      </c>
      <c r="B45" s="161">
        <f>'実質公債費比率（分子）の構造'!K$49</f>
        <v>93</v>
      </c>
      <c r="C45" s="161"/>
      <c r="D45" s="161"/>
      <c r="E45" s="161">
        <f>'実質公債費比率（分子）の構造'!L$49</f>
        <v>128</v>
      </c>
      <c r="F45" s="161"/>
      <c r="G45" s="161"/>
      <c r="H45" s="161">
        <f>'実質公債費比率（分子）の構造'!M$49</f>
        <v>126</v>
      </c>
      <c r="I45" s="161"/>
      <c r="J45" s="161"/>
      <c r="K45" s="161">
        <f>'実質公債費比率（分子）の構造'!N$49</f>
        <v>122</v>
      </c>
      <c r="L45" s="161"/>
      <c r="M45" s="161"/>
      <c r="N45" s="161">
        <f>'実質公債費比率（分子）の構造'!O$49</f>
        <v>126</v>
      </c>
      <c r="O45" s="161"/>
      <c r="P45" s="161"/>
    </row>
    <row r="46" spans="1:16">
      <c r="A46" s="161" t="s">
        <v>60</v>
      </c>
      <c r="B46" s="161">
        <f>'実質公債費比率（分子）の構造'!K$48</f>
        <v>266</v>
      </c>
      <c r="C46" s="161"/>
      <c r="D46" s="161"/>
      <c r="E46" s="161">
        <f>'実質公債費比率（分子）の構造'!L$48</f>
        <v>218</v>
      </c>
      <c r="F46" s="161"/>
      <c r="G46" s="161"/>
      <c r="H46" s="161">
        <f>'実質公債費比率（分子）の構造'!M$48</f>
        <v>257</v>
      </c>
      <c r="I46" s="161"/>
      <c r="J46" s="161"/>
      <c r="K46" s="161">
        <f>'実質公債費比率（分子）の構造'!N$48</f>
        <v>240</v>
      </c>
      <c r="L46" s="161"/>
      <c r="M46" s="161"/>
      <c r="N46" s="161">
        <f>'実質公債費比率（分子）の構造'!O$48</f>
        <v>290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685</v>
      </c>
      <c r="C49" s="161"/>
      <c r="D49" s="161"/>
      <c r="E49" s="161">
        <f>'実質公債費比率（分子）の構造'!L$45</f>
        <v>665</v>
      </c>
      <c r="F49" s="161"/>
      <c r="G49" s="161"/>
      <c r="H49" s="161">
        <f>'実質公債費比率（分子）の構造'!M$45</f>
        <v>661</v>
      </c>
      <c r="I49" s="161"/>
      <c r="J49" s="161"/>
      <c r="K49" s="161">
        <f>'実質公債費比率（分子）の構造'!N$45</f>
        <v>621</v>
      </c>
      <c r="L49" s="161"/>
      <c r="M49" s="161"/>
      <c r="N49" s="161">
        <f>'実質公債費比率（分子）の構造'!O$45</f>
        <v>627</v>
      </c>
      <c r="O49" s="161"/>
      <c r="P49" s="161"/>
    </row>
    <row r="50" spans="1:16">
      <c r="A50" s="161" t="s">
        <v>64</v>
      </c>
      <c r="B50" s="161" t="e">
        <f>NA()</f>
        <v>#N/A</v>
      </c>
      <c r="C50" s="161">
        <f>IF(ISNUMBER('実質公債費比率（分子）の構造'!K$53),'実質公債費比率（分子）の構造'!K$53,NA())</f>
        <v>436</v>
      </c>
      <c r="D50" s="161" t="e">
        <f>NA()</f>
        <v>#N/A</v>
      </c>
      <c r="E50" s="161" t="e">
        <f>NA()</f>
        <v>#N/A</v>
      </c>
      <c r="F50" s="161">
        <f>IF(ISNUMBER('実質公債費比率（分子）の構造'!L$53),'実質公債費比率（分子）の構造'!L$53,NA())</f>
        <v>380</v>
      </c>
      <c r="G50" s="161" t="e">
        <f>NA()</f>
        <v>#N/A</v>
      </c>
      <c r="H50" s="161" t="e">
        <f>NA()</f>
        <v>#N/A</v>
      </c>
      <c r="I50" s="161">
        <f>IF(ISNUMBER('実質公債費比率（分子）の構造'!M$53),'実質公債費比率（分子）の構造'!M$53,NA())</f>
        <v>369</v>
      </c>
      <c r="J50" s="161" t="e">
        <f>NA()</f>
        <v>#N/A</v>
      </c>
      <c r="K50" s="161" t="e">
        <f>NA()</f>
        <v>#N/A</v>
      </c>
      <c r="L50" s="161">
        <f>IF(ISNUMBER('実質公債費比率（分子）の構造'!N$53),'実質公債費比率（分子）の構造'!N$53,NA())</f>
        <v>304</v>
      </c>
      <c r="M50" s="161" t="e">
        <f>NA()</f>
        <v>#N/A</v>
      </c>
      <c r="N50" s="161" t="e">
        <f>NA()</f>
        <v>#N/A</v>
      </c>
      <c r="O50" s="161">
        <f>IF(ISNUMBER('実質公債費比率（分子）の構造'!O$53),'実質公債費比率（分子）の構造'!O$53,NA())</f>
        <v>373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7895</v>
      </c>
      <c r="E56" s="160"/>
      <c r="F56" s="160"/>
      <c r="G56" s="160">
        <f>'将来負担比率（分子）の構造'!J$52</f>
        <v>7852</v>
      </c>
      <c r="H56" s="160"/>
      <c r="I56" s="160"/>
      <c r="J56" s="160">
        <f>'将来負担比率（分子）の構造'!K$52</f>
        <v>7489</v>
      </c>
      <c r="K56" s="160"/>
      <c r="L56" s="160"/>
      <c r="M56" s="160">
        <f>'将来負担比率（分子）の構造'!L$52</f>
        <v>7407</v>
      </c>
      <c r="N56" s="160"/>
      <c r="O56" s="160"/>
      <c r="P56" s="160">
        <f>'将来負担比率（分子）の構造'!M$52</f>
        <v>7728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11739</v>
      </c>
      <c r="E58" s="160"/>
      <c r="F58" s="160"/>
      <c r="G58" s="160">
        <f>'将来負担比率（分子）の構造'!J$50</f>
        <v>11922</v>
      </c>
      <c r="H58" s="160"/>
      <c r="I58" s="160"/>
      <c r="J58" s="160">
        <f>'将来負担比率（分子）の構造'!K$50</f>
        <v>13324</v>
      </c>
      <c r="K58" s="160"/>
      <c r="L58" s="160"/>
      <c r="M58" s="160">
        <f>'将来負担比率（分子）の構造'!L$50</f>
        <v>14005</v>
      </c>
      <c r="N58" s="160"/>
      <c r="O58" s="160"/>
      <c r="P58" s="160">
        <f>'将来負担比率（分子）の構造'!M$50</f>
        <v>13944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1056</v>
      </c>
      <c r="C62" s="160"/>
      <c r="D62" s="160"/>
      <c r="E62" s="160">
        <f>'将来負担比率（分子）の構造'!J$45</f>
        <v>939</v>
      </c>
      <c r="F62" s="160"/>
      <c r="G62" s="160"/>
      <c r="H62" s="160">
        <f>'将来負担比率（分子）の構造'!K$45</f>
        <v>967</v>
      </c>
      <c r="I62" s="160"/>
      <c r="J62" s="160"/>
      <c r="K62" s="160">
        <f>'将来負担比率（分子）の構造'!L$45</f>
        <v>652</v>
      </c>
      <c r="L62" s="160"/>
      <c r="M62" s="160"/>
      <c r="N62" s="160">
        <f>'将来負担比率（分子）の構造'!M$45</f>
        <v>766</v>
      </c>
      <c r="O62" s="160"/>
      <c r="P62" s="160"/>
    </row>
    <row r="63" spans="1:16">
      <c r="A63" s="160" t="s">
        <v>28</v>
      </c>
      <c r="B63" s="160">
        <f>'将来負担比率（分子）の構造'!I$44</f>
        <v>1108</v>
      </c>
      <c r="C63" s="160"/>
      <c r="D63" s="160"/>
      <c r="E63" s="160">
        <f>'将来負担比率（分子）の構造'!J$44</f>
        <v>995</v>
      </c>
      <c r="F63" s="160"/>
      <c r="G63" s="160"/>
      <c r="H63" s="160">
        <f>'将来負担比率（分子）の構造'!K$44</f>
        <v>990</v>
      </c>
      <c r="I63" s="160"/>
      <c r="J63" s="160"/>
      <c r="K63" s="160">
        <f>'将来負担比率（分子）の構造'!L$44</f>
        <v>923</v>
      </c>
      <c r="L63" s="160"/>
      <c r="M63" s="160"/>
      <c r="N63" s="160">
        <f>'将来負担比率（分子）の構造'!M$44</f>
        <v>759</v>
      </c>
      <c r="O63" s="160"/>
      <c r="P63" s="160"/>
    </row>
    <row r="64" spans="1:16">
      <c r="A64" s="160" t="s">
        <v>27</v>
      </c>
      <c r="B64" s="160">
        <f>'将来負担比率（分子）の構造'!I$43</f>
        <v>3219</v>
      </c>
      <c r="C64" s="160"/>
      <c r="D64" s="160"/>
      <c r="E64" s="160">
        <f>'将来負担比率（分子）の構造'!J$43</f>
        <v>3450</v>
      </c>
      <c r="F64" s="160"/>
      <c r="G64" s="160"/>
      <c r="H64" s="160">
        <f>'将来負担比率（分子）の構造'!K$43</f>
        <v>3448</v>
      </c>
      <c r="I64" s="160"/>
      <c r="J64" s="160"/>
      <c r="K64" s="160">
        <f>'将来負担比率（分子）の構造'!L$43</f>
        <v>3187</v>
      </c>
      <c r="L64" s="160"/>
      <c r="M64" s="160"/>
      <c r="N64" s="160">
        <f>'将来負担比率（分子）の構造'!M$43</f>
        <v>3836</v>
      </c>
      <c r="O64" s="160"/>
      <c r="P64" s="160"/>
    </row>
    <row r="65" spans="1:16">
      <c r="A65" s="160" t="s">
        <v>26</v>
      </c>
      <c r="B65" s="160">
        <f>'将来負担比率（分子）の構造'!I$42</f>
        <v>171</v>
      </c>
      <c r="C65" s="160"/>
      <c r="D65" s="160"/>
      <c r="E65" s="160">
        <f>'将来負担比率（分子）の構造'!J$42</f>
        <v>143</v>
      </c>
      <c r="F65" s="160"/>
      <c r="G65" s="160"/>
      <c r="H65" s="160">
        <f>'将来負担比率（分子）の構造'!K$42</f>
        <v>117</v>
      </c>
      <c r="I65" s="160"/>
      <c r="J65" s="160"/>
      <c r="K65" s="160">
        <f>'将来負担比率（分子）の構造'!L$42</f>
        <v>104</v>
      </c>
      <c r="L65" s="160"/>
      <c r="M65" s="160"/>
      <c r="N65" s="160">
        <f>'将来負担比率（分子）の構造'!M$42</f>
        <v>81</v>
      </c>
      <c r="O65" s="160"/>
      <c r="P65" s="160"/>
    </row>
    <row r="66" spans="1:16">
      <c r="A66" s="160" t="s">
        <v>25</v>
      </c>
      <c r="B66" s="160">
        <f>'将来負担比率（分子）の構造'!I$41</f>
        <v>6181</v>
      </c>
      <c r="C66" s="160"/>
      <c r="D66" s="160"/>
      <c r="E66" s="160">
        <f>'将来負担比率（分子）の構造'!J$41</f>
        <v>5924</v>
      </c>
      <c r="F66" s="160"/>
      <c r="G66" s="160"/>
      <c r="H66" s="160">
        <f>'将来負担比率（分子）の構造'!K$41</f>
        <v>5986</v>
      </c>
      <c r="I66" s="160"/>
      <c r="J66" s="160"/>
      <c r="K66" s="160">
        <f>'将来負担比率（分子）の構造'!L$41</f>
        <v>5992</v>
      </c>
      <c r="L66" s="160"/>
      <c r="M66" s="160"/>
      <c r="N66" s="160">
        <f>'将来負担比率（分子）の構造'!M$41</f>
        <v>6274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4336</v>
      </c>
      <c r="C72" s="164">
        <f>基金残高に係る経年分析!G55</f>
        <v>4624</v>
      </c>
      <c r="D72" s="164">
        <f>基金残高に係る経年分析!H55</f>
        <v>4110</v>
      </c>
    </row>
    <row r="73" spans="1:16">
      <c r="A73" s="163" t="s">
        <v>71</v>
      </c>
      <c r="B73" s="164">
        <f>基金残高に係る経年分析!F56</f>
        <v>881</v>
      </c>
      <c r="C73" s="164">
        <f>基金残高に係る経年分析!G56</f>
        <v>1324</v>
      </c>
      <c r="D73" s="164">
        <f>基金残高に係る経年分析!H56</f>
        <v>1315</v>
      </c>
    </row>
    <row r="74" spans="1:16">
      <c r="A74" s="163" t="s">
        <v>72</v>
      </c>
      <c r="B74" s="164">
        <f>基金残高に係る経年分析!F57</f>
        <v>64020</v>
      </c>
      <c r="C74" s="164">
        <f>基金残高に係る経年分析!G57</f>
        <v>55223</v>
      </c>
      <c r="D74" s="164">
        <f>基金残高に係る経年分析!H57</f>
        <v>42572</v>
      </c>
    </row>
  </sheetData>
  <sheetProtection algorithmName="SHA-512" hashValue="UcWJgPQaU8TGixOfg65Z3ky1ESy7m1TzWcGobJOo6Dfy0WSAa42HrQ0UHXfDPMPhwy6kJsstoAQCwGTlnDHVqQ==" saltValue="Gsxn1jWjzXXFcG1dmstV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T44" sqref="BT4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210</v>
      </c>
      <c r="DI1" s="736"/>
      <c r="DJ1" s="736"/>
      <c r="DK1" s="736"/>
      <c r="DL1" s="736"/>
      <c r="DM1" s="736"/>
      <c r="DN1" s="737"/>
      <c r="DO1" s="205"/>
      <c r="DP1" s="735" t="s">
        <v>211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216</v>
      </c>
      <c r="S4" s="678"/>
      <c r="T4" s="678"/>
      <c r="U4" s="678"/>
      <c r="V4" s="678"/>
      <c r="W4" s="678"/>
      <c r="X4" s="678"/>
      <c r="Y4" s="679"/>
      <c r="Z4" s="677" t="s">
        <v>217</v>
      </c>
      <c r="AA4" s="678"/>
      <c r="AB4" s="678"/>
      <c r="AC4" s="679"/>
      <c r="AD4" s="677" t="s">
        <v>218</v>
      </c>
      <c r="AE4" s="678"/>
      <c r="AF4" s="678"/>
      <c r="AG4" s="678"/>
      <c r="AH4" s="678"/>
      <c r="AI4" s="678"/>
      <c r="AJ4" s="678"/>
      <c r="AK4" s="679"/>
      <c r="AL4" s="677" t="s">
        <v>217</v>
      </c>
      <c r="AM4" s="678"/>
      <c r="AN4" s="678"/>
      <c r="AO4" s="679"/>
      <c r="AP4" s="738" t="s">
        <v>219</v>
      </c>
      <c r="AQ4" s="738"/>
      <c r="AR4" s="738"/>
      <c r="AS4" s="738"/>
      <c r="AT4" s="738"/>
      <c r="AU4" s="738"/>
      <c r="AV4" s="738"/>
      <c r="AW4" s="738"/>
      <c r="AX4" s="738"/>
      <c r="AY4" s="738"/>
      <c r="AZ4" s="738"/>
      <c r="BA4" s="738"/>
      <c r="BB4" s="738"/>
      <c r="BC4" s="738"/>
      <c r="BD4" s="738"/>
      <c r="BE4" s="738"/>
      <c r="BF4" s="738"/>
      <c r="BG4" s="738" t="s">
        <v>220</v>
      </c>
      <c r="BH4" s="738"/>
      <c r="BI4" s="738"/>
      <c r="BJ4" s="738"/>
      <c r="BK4" s="738"/>
      <c r="BL4" s="738"/>
      <c r="BM4" s="738"/>
      <c r="BN4" s="738"/>
      <c r="BO4" s="738" t="s">
        <v>217</v>
      </c>
      <c r="BP4" s="738"/>
      <c r="BQ4" s="738"/>
      <c r="BR4" s="738"/>
      <c r="BS4" s="738" t="s">
        <v>221</v>
      </c>
      <c r="BT4" s="738"/>
      <c r="BU4" s="738"/>
      <c r="BV4" s="738"/>
      <c r="BW4" s="738"/>
      <c r="BX4" s="738"/>
      <c r="BY4" s="738"/>
      <c r="BZ4" s="738"/>
      <c r="CA4" s="738"/>
      <c r="CB4" s="738"/>
      <c r="CD4" s="720" t="s">
        <v>222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223</v>
      </c>
      <c r="C5" s="703"/>
      <c r="D5" s="703"/>
      <c r="E5" s="703"/>
      <c r="F5" s="703"/>
      <c r="G5" s="703"/>
      <c r="H5" s="703"/>
      <c r="I5" s="703"/>
      <c r="J5" s="703"/>
      <c r="K5" s="703"/>
      <c r="L5" s="703"/>
      <c r="M5" s="703"/>
      <c r="N5" s="703"/>
      <c r="O5" s="703"/>
      <c r="P5" s="703"/>
      <c r="Q5" s="704"/>
      <c r="R5" s="668">
        <v>1040003</v>
      </c>
      <c r="S5" s="669"/>
      <c r="T5" s="669"/>
      <c r="U5" s="669"/>
      <c r="V5" s="669"/>
      <c r="W5" s="669"/>
      <c r="X5" s="669"/>
      <c r="Y5" s="715"/>
      <c r="Z5" s="733">
        <v>2.4</v>
      </c>
      <c r="AA5" s="733"/>
      <c r="AB5" s="733"/>
      <c r="AC5" s="733"/>
      <c r="AD5" s="734">
        <v>1040003</v>
      </c>
      <c r="AE5" s="734"/>
      <c r="AF5" s="734"/>
      <c r="AG5" s="734"/>
      <c r="AH5" s="734"/>
      <c r="AI5" s="734"/>
      <c r="AJ5" s="734"/>
      <c r="AK5" s="734"/>
      <c r="AL5" s="716">
        <v>26.5</v>
      </c>
      <c r="AM5" s="685"/>
      <c r="AN5" s="685"/>
      <c r="AO5" s="717"/>
      <c r="AP5" s="702" t="s">
        <v>224</v>
      </c>
      <c r="AQ5" s="703"/>
      <c r="AR5" s="703"/>
      <c r="AS5" s="703"/>
      <c r="AT5" s="703"/>
      <c r="AU5" s="703"/>
      <c r="AV5" s="703"/>
      <c r="AW5" s="703"/>
      <c r="AX5" s="703"/>
      <c r="AY5" s="703"/>
      <c r="AZ5" s="703"/>
      <c r="BA5" s="703"/>
      <c r="BB5" s="703"/>
      <c r="BC5" s="703"/>
      <c r="BD5" s="703"/>
      <c r="BE5" s="703"/>
      <c r="BF5" s="704"/>
      <c r="BG5" s="603">
        <v>1040003</v>
      </c>
      <c r="BH5" s="606"/>
      <c r="BI5" s="606"/>
      <c r="BJ5" s="606"/>
      <c r="BK5" s="606"/>
      <c r="BL5" s="606"/>
      <c r="BM5" s="606"/>
      <c r="BN5" s="607"/>
      <c r="BO5" s="665">
        <v>100</v>
      </c>
      <c r="BP5" s="665"/>
      <c r="BQ5" s="665"/>
      <c r="BR5" s="665"/>
      <c r="BS5" s="666" t="s">
        <v>124</v>
      </c>
      <c r="BT5" s="666"/>
      <c r="BU5" s="666"/>
      <c r="BV5" s="666"/>
      <c r="BW5" s="666"/>
      <c r="BX5" s="666"/>
      <c r="BY5" s="666"/>
      <c r="BZ5" s="666"/>
      <c r="CA5" s="666"/>
      <c r="CB5" s="707"/>
      <c r="CD5" s="720" t="s">
        <v>219</v>
      </c>
      <c r="CE5" s="721"/>
      <c r="CF5" s="721"/>
      <c r="CG5" s="721"/>
      <c r="CH5" s="721"/>
      <c r="CI5" s="721"/>
      <c r="CJ5" s="721"/>
      <c r="CK5" s="721"/>
      <c r="CL5" s="721"/>
      <c r="CM5" s="721"/>
      <c r="CN5" s="721"/>
      <c r="CO5" s="721"/>
      <c r="CP5" s="721"/>
      <c r="CQ5" s="722"/>
      <c r="CR5" s="720" t="s">
        <v>225</v>
      </c>
      <c r="CS5" s="721"/>
      <c r="CT5" s="721"/>
      <c r="CU5" s="721"/>
      <c r="CV5" s="721"/>
      <c r="CW5" s="721"/>
      <c r="CX5" s="721"/>
      <c r="CY5" s="722"/>
      <c r="CZ5" s="720" t="s">
        <v>217</v>
      </c>
      <c r="DA5" s="721"/>
      <c r="DB5" s="721"/>
      <c r="DC5" s="722"/>
      <c r="DD5" s="720" t="s">
        <v>226</v>
      </c>
      <c r="DE5" s="721"/>
      <c r="DF5" s="721"/>
      <c r="DG5" s="721"/>
      <c r="DH5" s="721"/>
      <c r="DI5" s="721"/>
      <c r="DJ5" s="721"/>
      <c r="DK5" s="721"/>
      <c r="DL5" s="721"/>
      <c r="DM5" s="721"/>
      <c r="DN5" s="721"/>
      <c r="DO5" s="721"/>
      <c r="DP5" s="722"/>
      <c r="DQ5" s="720" t="s">
        <v>227</v>
      </c>
      <c r="DR5" s="721"/>
      <c r="DS5" s="721"/>
      <c r="DT5" s="721"/>
      <c r="DU5" s="721"/>
      <c r="DV5" s="721"/>
      <c r="DW5" s="721"/>
      <c r="DX5" s="721"/>
      <c r="DY5" s="721"/>
      <c r="DZ5" s="721"/>
      <c r="EA5" s="721"/>
      <c r="EB5" s="721"/>
      <c r="EC5" s="722"/>
    </row>
    <row r="6" spans="2:143" ht="11.25" customHeight="1">
      <c r="B6" s="600" t="s">
        <v>228</v>
      </c>
      <c r="C6" s="601"/>
      <c r="D6" s="601"/>
      <c r="E6" s="601"/>
      <c r="F6" s="601"/>
      <c r="G6" s="601"/>
      <c r="H6" s="601"/>
      <c r="I6" s="601"/>
      <c r="J6" s="601"/>
      <c r="K6" s="601"/>
      <c r="L6" s="601"/>
      <c r="M6" s="601"/>
      <c r="N6" s="601"/>
      <c r="O6" s="601"/>
      <c r="P6" s="601"/>
      <c r="Q6" s="602"/>
      <c r="R6" s="603">
        <v>60487</v>
      </c>
      <c r="S6" s="606"/>
      <c r="T6" s="606"/>
      <c r="U6" s="606"/>
      <c r="V6" s="606"/>
      <c r="W6" s="606"/>
      <c r="X6" s="606"/>
      <c r="Y6" s="607"/>
      <c r="Z6" s="665">
        <v>0.1</v>
      </c>
      <c r="AA6" s="665"/>
      <c r="AB6" s="665"/>
      <c r="AC6" s="665"/>
      <c r="AD6" s="666">
        <v>60487</v>
      </c>
      <c r="AE6" s="666"/>
      <c r="AF6" s="666"/>
      <c r="AG6" s="666"/>
      <c r="AH6" s="666"/>
      <c r="AI6" s="666"/>
      <c r="AJ6" s="666"/>
      <c r="AK6" s="666"/>
      <c r="AL6" s="608">
        <v>1.5</v>
      </c>
      <c r="AM6" s="609"/>
      <c r="AN6" s="609"/>
      <c r="AO6" s="667"/>
      <c r="AP6" s="600" t="s">
        <v>229</v>
      </c>
      <c r="AQ6" s="601"/>
      <c r="AR6" s="601"/>
      <c r="AS6" s="601"/>
      <c r="AT6" s="601"/>
      <c r="AU6" s="601"/>
      <c r="AV6" s="601"/>
      <c r="AW6" s="601"/>
      <c r="AX6" s="601"/>
      <c r="AY6" s="601"/>
      <c r="AZ6" s="601"/>
      <c r="BA6" s="601"/>
      <c r="BB6" s="601"/>
      <c r="BC6" s="601"/>
      <c r="BD6" s="601"/>
      <c r="BE6" s="601"/>
      <c r="BF6" s="602"/>
      <c r="BG6" s="603">
        <v>1040003</v>
      </c>
      <c r="BH6" s="606"/>
      <c r="BI6" s="606"/>
      <c r="BJ6" s="606"/>
      <c r="BK6" s="606"/>
      <c r="BL6" s="606"/>
      <c r="BM6" s="606"/>
      <c r="BN6" s="607"/>
      <c r="BO6" s="665">
        <v>100</v>
      </c>
      <c r="BP6" s="665"/>
      <c r="BQ6" s="665"/>
      <c r="BR6" s="665"/>
      <c r="BS6" s="666" t="s">
        <v>124</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75092</v>
      </c>
      <c r="CS6" s="606"/>
      <c r="CT6" s="606"/>
      <c r="CU6" s="606"/>
      <c r="CV6" s="606"/>
      <c r="CW6" s="606"/>
      <c r="CX6" s="606"/>
      <c r="CY6" s="607"/>
      <c r="CZ6" s="716">
        <v>0.2</v>
      </c>
      <c r="DA6" s="685"/>
      <c r="DB6" s="685"/>
      <c r="DC6" s="719"/>
      <c r="DD6" s="611" t="s">
        <v>231</v>
      </c>
      <c r="DE6" s="606"/>
      <c r="DF6" s="606"/>
      <c r="DG6" s="606"/>
      <c r="DH6" s="606"/>
      <c r="DI6" s="606"/>
      <c r="DJ6" s="606"/>
      <c r="DK6" s="606"/>
      <c r="DL6" s="606"/>
      <c r="DM6" s="606"/>
      <c r="DN6" s="606"/>
      <c r="DO6" s="606"/>
      <c r="DP6" s="607"/>
      <c r="DQ6" s="611">
        <v>75092</v>
      </c>
      <c r="DR6" s="606"/>
      <c r="DS6" s="606"/>
      <c r="DT6" s="606"/>
      <c r="DU6" s="606"/>
      <c r="DV6" s="606"/>
      <c r="DW6" s="606"/>
      <c r="DX6" s="606"/>
      <c r="DY6" s="606"/>
      <c r="DZ6" s="606"/>
      <c r="EA6" s="606"/>
      <c r="EB6" s="606"/>
      <c r="EC6" s="646"/>
    </row>
    <row r="7" spans="2:143" ht="11.25" customHeight="1">
      <c r="B7" s="600" t="s">
        <v>232</v>
      </c>
      <c r="C7" s="601"/>
      <c r="D7" s="601"/>
      <c r="E7" s="601"/>
      <c r="F7" s="601"/>
      <c r="G7" s="601"/>
      <c r="H7" s="601"/>
      <c r="I7" s="601"/>
      <c r="J7" s="601"/>
      <c r="K7" s="601"/>
      <c r="L7" s="601"/>
      <c r="M7" s="601"/>
      <c r="N7" s="601"/>
      <c r="O7" s="601"/>
      <c r="P7" s="601"/>
      <c r="Q7" s="602"/>
      <c r="R7" s="603">
        <v>1410</v>
      </c>
      <c r="S7" s="606"/>
      <c r="T7" s="606"/>
      <c r="U7" s="606"/>
      <c r="V7" s="606"/>
      <c r="W7" s="606"/>
      <c r="X7" s="606"/>
      <c r="Y7" s="607"/>
      <c r="Z7" s="665">
        <v>0</v>
      </c>
      <c r="AA7" s="665"/>
      <c r="AB7" s="665"/>
      <c r="AC7" s="665"/>
      <c r="AD7" s="666">
        <v>1410</v>
      </c>
      <c r="AE7" s="666"/>
      <c r="AF7" s="666"/>
      <c r="AG7" s="666"/>
      <c r="AH7" s="666"/>
      <c r="AI7" s="666"/>
      <c r="AJ7" s="666"/>
      <c r="AK7" s="666"/>
      <c r="AL7" s="608">
        <v>0</v>
      </c>
      <c r="AM7" s="609"/>
      <c r="AN7" s="609"/>
      <c r="AO7" s="667"/>
      <c r="AP7" s="600" t="s">
        <v>233</v>
      </c>
      <c r="AQ7" s="601"/>
      <c r="AR7" s="601"/>
      <c r="AS7" s="601"/>
      <c r="AT7" s="601"/>
      <c r="AU7" s="601"/>
      <c r="AV7" s="601"/>
      <c r="AW7" s="601"/>
      <c r="AX7" s="601"/>
      <c r="AY7" s="601"/>
      <c r="AZ7" s="601"/>
      <c r="BA7" s="601"/>
      <c r="BB7" s="601"/>
      <c r="BC7" s="601"/>
      <c r="BD7" s="601"/>
      <c r="BE7" s="601"/>
      <c r="BF7" s="602"/>
      <c r="BG7" s="603">
        <v>510193</v>
      </c>
      <c r="BH7" s="606"/>
      <c r="BI7" s="606"/>
      <c r="BJ7" s="606"/>
      <c r="BK7" s="606"/>
      <c r="BL7" s="606"/>
      <c r="BM7" s="606"/>
      <c r="BN7" s="607"/>
      <c r="BO7" s="665">
        <v>49.1</v>
      </c>
      <c r="BP7" s="665"/>
      <c r="BQ7" s="665"/>
      <c r="BR7" s="665"/>
      <c r="BS7" s="666" t="s">
        <v>124</v>
      </c>
      <c r="BT7" s="666"/>
      <c r="BU7" s="666"/>
      <c r="BV7" s="666"/>
      <c r="BW7" s="666"/>
      <c r="BX7" s="666"/>
      <c r="BY7" s="666"/>
      <c r="BZ7" s="666"/>
      <c r="CA7" s="666"/>
      <c r="CB7" s="707"/>
      <c r="CD7" s="647" t="s">
        <v>234</v>
      </c>
      <c r="CE7" s="644"/>
      <c r="CF7" s="644"/>
      <c r="CG7" s="644"/>
      <c r="CH7" s="644"/>
      <c r="CI7" s="644"/>
      <c r="CJ7" s="644"/>
      <c r="CK7" s="644"/>
      <c r="CL7" s="644"/>
      <c r="CM7" s="644"/>
      <c r="CN7" s="644"/>
      <c r="CO7" s="644"/>
      <c r="CP7" s="644"/>
      <c r="CQ7" s="645"/>
      <c r="CR7" s="603">
        <v>6375063</v>
      </c>
      <c r="CS7" s="606"/>
      <c r="CT7" s="606"/>
      <c r="CU7" s="606"/>
      <c r="CV7" s="606"/>
      <c r="CW7" s="606"/>
      <c r="CX7" s="606"/>
      <c r="CY7" s="607"/>
      <c r="CZ7" s="665">
        <v>15.4</v>
      </c>
      <c r="DA7" s="665"/>
      <c r="DB7" s="665"/>
      <c r="DC7" s="665"/>
      <c r="DD7" s="611">
        <v>910502</v>
      </c>
      <c r="DE7" s="606"/>
      <c r="DF7" s="606"/>
      <c r="DG7" s="606"/>
      <c r="DH7" s="606"/>
      <c r="DI7" s="606"/>
      <c r="DJ7" s="606"/>
      <c r="DK7" s="606"/>
      <c r="DL7" s="606"/>
      <c r="DM7" s="606"/>
      <c r="DN7" s="606"/>
      <c r="DO7" s="606"/>
      <c r="DP7" s="607"/>
      <c r="DQ7" s="611">
        <v>2276586</v>
      </c>
      <c r="DR7" s="606"/>
      <c r="DS7" s="606"/>
      <c r="DT7" s="606"/>
      <c r="DU7" s="606"/>
      <c r="DV7" s="606"/>
      <c r="DW7" s="606"/>
      <c r="DX7" s="606"/>
      <c r="DY7" s="606"/>
      <c r="DZ7" s="606"/>
      <c r="EA7" s="606"/>
      <c r="EB7" s="606"/>
      <c r="EC7" s="646"/>
    </row>
    <row r="8" spans="2:143" ht="11.25" customHeight="1">
      <c r="B8" s="600" t="s">
        <v>235</v>
      </c>
      <c r="C8" s="601"/>
      <c r="D8" s="601"/>
      <c r="E8" s="601"/>
      <c r="F8" s="601"/>
      <c r="G8" s="601"/>
      <c r="H8" s="601"/>
      <c r="I8" s="601"/>
      <c r="J8" s="601"/>
      <c r="K8" s="601"/>
      <c r="L8" s="601"/>
      <c r="M8" s="601"/>
      <c r="N8" s="601"/>
      <c r="O8" s="601"/>
      <c r="P8" s="601"/>
      <c r="Q8" s="602"/>
      <c r="R8" s="603">
        <v>2039</v>
      </c>
      <c r="S8" s="606"/>
      <c r="T8" s="606"/>
      <c r="U8" s="606"/>
      <c r="V8" s="606"/>
      <c r="W8" s="606"/>
      <c r="X8" s="606"/>
      <c r="Y8" s="607"/>
      <c r="Z8" s="665">
        <v>0</v>
      </c>
      <c r="AA8" s="665"/>
      <c r="AB8" s="665"/>
      <c r="AC8" s="665"/>
      <c r="AD8" s="666">
        <v>2039</v>
      </c>
      <c r="AE8" s="666"/>
      <c r="AF8" s="666"/>
      <c r="AG8" s="666"/>
      <c r="AH8" s="666"/>
      <c r="AI8" s="666"/>
      <c r="AJ8" s="666"/>
      <c r="AK8" s="666"/>
      <c r="AL8" s="608">
        <v>0.1</v>
      </c>
      <c r="AM8" s="609"/>
      <c r="AN8" s="609"/>
      <c r="AO8" s="667"/>
      <c r="AP8" s="600" t="s">
        <v>236</v>
      </c>
      <c r="AQ8" s="601"/>
      <c r="AR8" s="601"/>
      <c r="AS8" s="601"/>
      <c r="AT8" s="601"/>
      <c r="AU8" s="601"/>
      <c r="AV8" s="601"/>
      <c r="AW8" s="601"/>
      <c r="AX8" s="601"/>
      <c r="AY8" s="601"/>
      <c r="AZ8" s="601"/>
      <c r="BA8" s="601"/>
      <c r="BB8" s="601"/>
      <c r="BC8" s="601"/>
      <c r="BD8" s="601"/>
      <c r="BE8" s="601"/>
      <c r="BF8" s="602"/>
      <c r="BG8" s="603">
        <v>20041</v>
      </c>
      <c r="BH8" s="606"/>
      <c r="BI8" s="606"/>
      <c r="BJ8" s="606"/>
      <c r="BK8" s="606"/>
      <c r="BL8" s="606"/>
      <c r="BM8" s="606"/>
      <c r="BN8" s="607"/>
      <c r="BO8" s="665">
        <v>1.9</v>
      </c>
      <c r="BP8" s="665"/>
      <c r="BQ8" s="665"/>
      <c r="BR8" s="665"/>
      <c r="BS8" s="611" t="s">
        <v>124</v>
      </c>
      <c r="BT8" s="606"/>
      <c r="BU8" s="606"/>
      <c r="BV8" s="606"/>
      <c r="BW8" s="606"/>
      <c r="BX8" s="606"/>
      <c r="BY8" s="606"/>
      <c r="BZ8" s="606"/>
      <c r="CA8" s="606"/>
      <c r="CB8" s="646"/>
      <c r="CD8" s="647" t="s">
        <v>237</v>
      </c>
      <c r="CE8" s="644"/>
      <c r="CF8" s="644"/>
      <c r="CG8" s="644"/>
      <c r="CH8" s="644"/>
      <c r="CI8" s="644"/>
      <c r="CJ8" s="644"/>
      <c r="CK8" s="644"/>
      <c r="CL8" s="644"/>
      <c r="CM8" s="644"/>
      <c r="CN8" s="644"/>
      <c r="CO8" s="644"/>
      <c r="CP8" s="644"/>
      <c r="CQ8" s="645"/>
      <c r="CR8" s="603">
        <v>3629686</v>
      </c>
      <c r="CS8" s="606"/>
      <c r="CT8" s="606"/>
      <c r="CU8" s="606"/>
      <c r="CV8" s="606"/>
      <c r="CW8" s="606"/>
      <c r="CX8" s="606"/>
      <c r="CY8" s="607"/>
      <c r="CZ8" s="665">
        <v>8.6999999999999993</v>
      </c>
      <c r="DA8" s="665"/>
      <c r="DB8" s="665"/>
      <c r="DC8" s="665"/>
      <c r="DD8" s="611">
        <v>1545743</v>
      </c>
      <c r="DE8" s="606"/>
      <c r="DF8" s="606"/>
      <c r="DG8" s="606"/>
      <c r="DH8" s="606"/>
      <c r="DI8" s="606"/>
      <c r="DJ8" s="606"/>
      <c r="DK8" s="606"/>
      <c r="DL8" s="606"/>
      <c r="DM8" s="606"/>
      <c r="DN8" s="606"/>
      <c r="DO8" s="606"/>
      <c r="DP8" s="607"/>
      <c r="DQ8" s="611">
        <v>1094797</v>
      </c>
      <c r="DR8" s="606"/>
      <c r="DS8" s="606"/>
      <c r="DT8" s="606"/>
      <c r="DU8" s="606"/>
      <c r="DV8" s="606"/>
      <c r="DW8" s="606"/>
      <c r="DX8" s="606"/>
      <c r="DY8" s="606"/>
      <c r="DZ8" s="606"/>
      <c r="EA8" s="606"/>
      <c r="EB8" s="606"/>
      <c r="EC8" s="646"/>
    </row>
    <row r="9" spans="2:143" ht="11.25" customHeight="1">
      <c r="B9" s="600" t="s">
        <v>238</v>
      </c>
      <c r="C9" s="601"/>
      <c r="D9" s="601"/>
      <c r="E9" s="601"/>
      <c r="F9" s="601"/>
      <c r="G9" s="601"/>
      <c r="H9" s="601"/>
      <c r="I9" s="601"/>
      <c r="J9" s="601"/>
      <c r="K9" s="601"/>
      <c r="L9" s="601"/>
      <c r="M9" s="601"/>
      <c r="N9" s="601"/>
      <c r="O9" s="601"/>
      <c r="P9" s="601"/>
      <c r="Q9" s="602"/>
      <c r="R9" s="603">
        <v>2422</v>
      </c>
      <c r="S9" s="606"/>
      <c r="T9" s="606"/>
      <c r="U9" s="606"/>
      <c r="V9" s="606"/>
      <c r="W9" s="606"/>
      <c r="X9" s="606"/>
      <c r="Y9" s="607"/>
      <c r="Z9" s="665">
        <v>0</v>
      </c>
      <c r="AA9" s="665"/>
      <c r="AB9" s="665"/>
      <c r="AC9" s="665"/>
      <c r="AD9" s="666">
        <v>2422</v>
      </c>
      <c r="AE9" s="666"/>
      <c r="AF9" s="666"/>
      <c r="AG9" s="666"/>
      <c r="AH9" s="666"/>
      <c r="AI9" s="666"/>
      <c r="AJ9" s="666"/>
      <c r="AK9" s="666"/>
      <c r="AL9" s="608">
        <v>0.1</v>
      </c>
      <c r="AM9" s="609"/>
      <c r="AN9" s="609"/>
      <c r="AO9" s="667"/>
      <c r="AP9" s="600" t="s">
        <v>239</v>
      </c>
      <c r="AQ9" s="601"/>
      <c r="AR9" s="601"/>
      <c r="AS9" s="601"/>
      <c r="AT9" s="601"/>
      <c r="AU9" s="601"/>
      <c r="AV9" s="601"/>
      <c r="AW9" s="601"/>
      <c r="AX9" s="601"/>
      <c r="AY9" s="601"/>
      <c r="AZ9" s="601"/>
      <c r="BA9" s="601"/>
      <c r="BB9" s="601"/>
      <c r="BC9" s="601"/>
      <c r="BD9" s="601"/>
      <c r="BE9" s="601"/>
      <c r="BF9" s="602"/>
      <c r="BG9" s="603">
        <v>396811</v>
      </c>
      <c r="BH9" s="606"/>
      <c r="BI9" s="606"/>
      <c r="BJ9" s="606"/>
      <c r="BK9" s="606"/>
      <c r="BL9" s="606"/>
      <c r="BM9" s="606"/>
      <c r="BN9" s="607"/>
      <c r="BO9" s="665">
        <v>38.200000000000003</v>
      </c>
      <c r="BP9" s="665"/>
      <c r="BQ9" s="665"/>
      <c r="BR9" s="665"/>
      <c r="BS9" s="611" t="s">
        <v>124</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794221</v>
      </c>
      <c r="CS9" s="606"/>
      <c r="CT9" s="606"/>
      <c r="CU9" s="606"/>
      <c r="CV9" s="606"/>
      <c r="CW9" s="606"/>
      <c r="CX9" s="606"/>
      <c r="CY9" s="607"/>
      <c r="CZ9" s="665">
        <v>1.9</v>
      </c>
      <c r="DA9" s="665"/>
      <c r="DB9" s="665"/>
      <c r="DC9" s="665"/>
      <c r="DD9" s="611">
        <v>75876</v>
      </c>
      <c r="DE9" s="606"/>
      <c r="DF9" s="606"/>
      <c r="DG9" s="606"/>
      <c r="DH9" s="606"/>
      <c r="DI9" s="606"/>
      <c r="DJ9" s="606"/>
      <c r="DK9" s="606"/>
      <c r="DL9" s="606"/>
      <c r="DM9" s="606"/>
      <c r="DN9" s="606"/>
      <c r="DO9" s="606"/>
      <c r="DP9" s="607"/>
      <c r="DQ9" s="611">
        <v>695571</v>
      </c>
      <c r="DR9" s="606"/>
      <c r="DS9" s="606"/>
      <c r="DT9" s="606"/>
      <c r="DU9" s="606"/>
      <c r="DV9" s="606"/>
      <c r="DW9" s="606"/>
      <c r="DX9" s="606"/>
      <c r="DY9" s="606"/>
      <c r="DZ9" s="606"/>
      <c r="EA9" s="606"/>
      <c r="EB9" s="606"/>
      <c r="EC9" s="646"/>
    </row>
    <row r="10" spans="2:143" ht="11.25" customHeight="1">
      <c r="B10" s="600" t="s">
        <v>241</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231</v>
      </c>
      <c r="AA10" s="665"/>
      <c r="AB10" s="665"/>
      <c r="AC10" s="665"/>
      <c r="AD10" s="666" t="s">
        <v>124</v>
      </c>
      <c r="AE10" s="666"/>
      <c r="AF10" s="666"/>
      <c r="AG10" s="666"/>
      <c r="AH10" s="666"/>
      <c r="AI10" s="666"/>
      <c r="AJ10" s="666"/>
      <c r="AK10" s="666"/>
      <c r="AL10" s="608" t="s">
        <v>124</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32444</v>
      </c>
      <c r="BH10" s="606"/>
      <c r="BI10" s="606"/>
      <c r="BJ10" s="606"/>
      <c r="BK10" s="606"/>
      <c r="BL10" s="606"/>
      <c r="BM10" s="606"/>
      <c r="BN10" s="607"/>
      <c r="BO10" s="665">
        <v>3.1</v>
      </c>
      <c r="BP10" s="665"/>
      <c r="BQ10" s="665"/>
      <c r="BR10" s="665"/>
      <c r="BS10" s="611" t="s">
        <v>231</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12042</v>
      </c>
      <c r="CS10" s="606"/>
      <c r="CT10" s="606"/>
      <c r="CU10" s="606"/>
      <c r="CV10" s="606"/>
      <c r="CW10" s="606"/>
      <c r="CX10" s="606"/>
      <c r="CY10" s="607"/>
      <c r="CZ10" s="665">
        <v>0</v>
      </c>
      <c r="DA10" s="665"/>
      <c r="DB10" s="665"/>
      <c r="DC10" s="665"/>
      <c r="DD10" s="611" t="s">
        <v>231</v>
      </c>
      <c r="DE10" s="606"/>
      <c r="DF10" s="606"/>
      <c r="DG10" s="606"/>
      <c r="DH10" s="606"/>
      <c r="DI10" s="606"/>
      <c r="DJ10" s="606"/>
      <c r="DK10" s="606"/>
      <c r="DL10" s="606"/>
      <c r="DM10" s="606"/>
      <c r="DN10" s="606"/>
      <c r="DO10" s="606"/>
      <c r="DP10" s="607"/>
      <c r="DQ10" s="611">
        <v>9042</v>
      </c>
      <c r="DR10" s="606"/>
      <c r="DS10" s="606"/>
      <c r="DT10" s="606"/>
      <c r="DU10" s="606"/>
      <c r="DV10" s="606"/>
      <c r="DW10" s="606"/>
      <c r="DX10" s="606"/>
      <c r="DY10" s="606"/>
      <c r="DZ10" s="606"/>
      <c r="EA10" s="606"/>
      <c r="EB10" s="606"/>
      <c r="EC10" s="646"/>
    </row>
    <row r="11" spans="2:143" ht="11.25" customHeight="1">
      <c r="B11" s="600" t="s">
        <v>244</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124</v>
      </c>
      <c r="AA11" s="665"/>
      <c r="AB11" s="665"/>
      <c r="AC11" s="665"/>
      <c r="AD11" s="666" t="s">
        <v>231</v>
      </c>
      <c r="AE11" s="666"/>
      <c r="AF11" s="666"/>
      <c r="AG11" s="666"/>
      <c r="AH11" s="666"/>
      <c r="AI11" s="666"/>
      <c r="AJ11" s="666"/>
      <c r="AK11" s="666"/>
      <c r="AL11" s="608" t="s">
        <v>231</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60897</v>
      </c>
      <c r="BH11" s="606"/>
      <c r="BI11" s="606"/>
      <c r="BJ11" s="606"/>
      <c r="BK11" s="606"/>
      <c r="BL11" s="606"/>
      <c r="BM11" s="606"/>
      <c r="BN11" s="607"/>
      <c r="BO11" s="665">
        <v>5.9</v>
      </c>
      <c r="BP11" s="665"/>
      <c r="BQ11" s="665"/>
      <c r="BR11" s="665"/>
      <c r="BS11" s="611" t="s">
        <v>231</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1887411</v>
      </c>
      <c r="CS11" s="606"/>
      <c r="CT11" s="606"/>
      <c r="CU11" s="606"/>
      <c r="CV11" s="606"/>
      <c r="CW11" s="606"/>
      <c r="CX11" s="606"/>
      <c r="CY11" s="607"/>
      <c r="CZ11" s="665">
        <v>4.5</v>
      </c>
      <c r="DA11" s="665"/>
      <c r="DB11" s="665"/>
      <c r="DC11" s="665"/>
      <c r="DD11" s="611">
        <v>1532383</v>
      </c>
      <c r="DE11" s="606"/>
      <c r="DF11" s="606"/>
      <c r="DG11" s="606"/>
      <c r="DH11" s="606"/>
      <c r="DI11" s="606"/>
      <c r="DJ11" s="606"/>
      <c r="DK11" s="606"/>
      <c r="DL11" s="606"/>
      <c r="DM11" s="606"/>
      <c r="DN11" s="606"/>
      <c r="DO11" s="606"/>
      <c r="DP11" s="607"/>
      <c r="DQ11" s="611">
        <v>483055</v>
      </c>
      <c r="DR11" s="606"/>
      <c r="DS11" s="606"/>
      <c r="DT11" s="606"/>
      <c r="DU11" s="606"/>
      <c r="DV11" s="606"/>
      <c r="DW11" s="606"/>
      <c r="DX11" s="606"/>
      <c r="DY11" s="606"/>
      <c r="DZ11" s="606"/>
      <c r="EA11" s="606"/>
      <c r="EB11" s="606"/>
      <c r="EC11" s="646"/>
    </row>
    <row r="12" spans="2:143" ht="11.25" customHeight="1">
      <c r="B12" s="600" t="s">
        <v>247</v>
      </c>
      <c r="C12" s="601"/>
      <c r="D12" s="601"/>
      <c r="E12" s="601"/>
      <c r="F12" s="601"/>
      <c r="G12" s="601"/>
      <c r="H12" s="601"/>
      <c r="I12" s="601"/>
      <c r="J12" s="601"/>
      <c r="K12" s="601"/>
      <c r="L12" s="601"/>
      <c r="M12" s="601"/>
      <c r="N12" s="601"/>
      <c r="O12" s="601"/>
      <c r="P12" s="601"/>
      <c r="Q12" s="602"/>
      <c r="R12" s="603">
        <v>184911</v>
      </c>
      <c r="S12" s="606"/>
      <c r="T12" s="606"/>
      <c r="U12" s="606"/>
      <c r="V12" s="606"/>
      <c r="W12" s="606"/>
      <c r="X12" s="606"/>
      <c r="Y12" s="607"/>
      <c r="Z12" s="665">
        <v>0.4</v>
      </c>
      <c r="AA12" s="665"/>
      <c r="AB12" s="665"/>
      <c r="AC12" s="665"/>
      <c r="AD12" s="666">
        <v>184911</v>
      </c>
      <c r="AE12" s="666"/>
      <c r="AF12" s="666"/>
      <c r="AG12" s="666"/>
      <c r="AH12" s="666"/>
      <c r="AI12" s="666"/>
      <c r="AJ12" s="666"/>
      <c r="AK12" s="666"/>
      <c r="AL12" s="608">
        <v>4.7</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337745</v>
      </c>
      <c r="BH12" s="606"/>
      <c r="BI12" s="606"/>
      <c r="BJ12" s="606"/>
      <c r="BK12" s="606"/>
      <c r="BL12" s="606"/>
      <c r="BM12" s="606"/>
      <c r="BN12" s="607"/>
      <c r="BO12" s="665">
        <v>32.5</v>
      </c>
      <c r="BP12" s="665"/>
      <c r="BQ12" s="665"/>
      <c r="BR12" s="665"/>
      <c r="BS12" s="611" t="s">
        <v>124</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276883</v>
      </c>
      <c r="CS12" s="606"/>
      <c r="CT12" s="606"/>
      <c r="CU12" s="606"/>
      <c r="CV12" s="606"/>
      <c r="CW12" s="606"/>
      <c r="CX12" s="606"/>
      <c r="CY12" s="607"/>
      <c r="CZ12" s="665">
        <v>0.7</v>
      </c>
      <c r="DA12" s="665"/>
      <c r="DB12" s="665"/>
      <c r="DC12" s="665"/>
      <c r="DD12" s="611">
        <v>139086</v>
      </c>
      <c r="DE12" s="606"/>
      <c r="DF12" s="606"/>
      <c r="DG12" s="606"/>
      <c r="DH12" s="606"/>
      <c r="DI12" s="606"/>
      <c r="DJ12" s="606"/>
      <c r="DK12" s="606"/>
      <c r="DL12" s="606"/>
      <c r="DM12" s="606"/>
      <c r="DN12" s="606"/>
      <c r="DO12" s="606"/>
      <c r="DP12" s="607"/>
      <c r="DQ12" s="611">
        <v>86713</v>
      </c>
      <c r="DR12" s="606"/>
      <c r="DS12" s="606"/>
      <c r="DT12" s="606"/>
      <c r="DU12" s="606"/>
      <c r="DV12" s="606"/>
      <c r="DW12" s="606"/>
      <c r="DX12" s="606"/>
      <c r="DY12" s="606"/>
      <c r="DZ12" s="606"/>
      <c r="EA12" s="606"/>
      <c r="EB12" s="606"/>
      <c r="EC12" s="646"/>
    </row>
    <row r="13" spans="2:143" ht="11.25" customHeight="1">
      <c r="B13" s="600" t="s">
        <v>250</v>
      </c>
      <c r="C13" s="601"/>
      <c r="D13" s="601"/>
      <c r="E13" s="601"/>
      <c r="F13" s="601"/>
      <c r="G13" s="601"/>
      <c r="H13" s="601"/>
      <c r="I13" s="601"/>
      <c r="J13" s="601"/>
      <c r="K13" s="601"/>
      <c r="L13" s="601"/>
      <c r="M13" s="601"/>
      <c r="N13" s="601"/>
      <c r="O13" s="601"/>
      <c r="P13" s="601"/>
      <c r="Q13" s="602"/>
      <c r="R13" s="603" t="s">
        <v>124</v>
      </c>
      <c r="S13" s="606"/>
      <c r="T13" s="606"/>
      <c r="U13" s="606"/>
      <c r="V13" s="606"/>
      <c r="W13" s="606"/>
      <c r="X13" s="606"/>
      <c r="Y13" s="607"/>
      <c r="Z13" s="665" t="s">
        <v>231</v>
      </c>
      <c r="AA13" s="665"/>
      <c r="AB13" s="665"/>
      <c r="AC13" s="665"/>
      <c r="AD13" s="666" t="s">
        <v>231</v>
      </c>
      <c r="AE13" s="666"/>
      <c r="AF13" s="666"/>
      <c r="AG13" s="666"/>
      <c r="AH13" s="666"/>
      <c r="AI13" s="666"/>
      <c r="AJ13" s="666"/>
      <c r="AK13" s="666"/>
      <c r="AL13" s="608" t="s">
        <v>124</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309724</v>
      </c>
      <c r="BH13" s="606"/>
      <c r="BI13" s="606"/>
      <c r="BJ13" s="606"/>
      <c r="BK13" s="606"/>
      <c r="BL13" s="606"/>
      <c r="BM13" s="606"/>
      <c r="BN13" s="607"/>
      <c r="BO13" s="665">
        <v>29.8</v>
      </c>
      <c r="BP13" s="665"/>
      <c r="BQ13" s="665"/>
      <c r="BR13" s="665"/>
      <c r="BS13" s="611" t="s">
        <v>231</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25586630</v>
      </c>
      <c r="CS13" s="606"/>
      <c r="CT13" s="606"/>
      <c r="CU13" s="606"/>
      <c r="CV13" s="606"/>
      <c r="CW13" s="606"/>
      <c r="CX13" s="606"/>
      <c r="CY13" s="607"/>
      <c r="CZ13" s="665">
        <v>61.6</v>
      </c>
      <c r="DA13" s="665"/>
      <c r="DB13" s="665"/>
      <c r="DC13" s="665"/>
      <c r="DD13" s="611">
        <v>24131833</v>
      </c>
      <c r="DE13" s="606"/>
      <c r="DF13" s="606"/>
      <c r="DG13" s="606"/>
      <c r="DH13" s="606"/>
      <c r="DI13" s="606"/>
      <c r="DJ13" s="606"/>
      <c r="DK13" s="606"/>
      <c r="DL13" s="606"/>
      <c r="DM13" s="606"/>
      <c r="DN13" s="606"/>
      <c r="DO13" s="606"/>
      <c r="DP13" s="607"/>
      <c r="DQ13" s="611">
        <v>5108216</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124</v>
      </c>
      <c r="AA14" s="665"/>
      <c r="AB14" s="665"/>
      <c r="AC14" s="665"/>
      <c r="AD14" s="666" t="s">
        <v>124</v>
      </c>
      <c r="AE14" s="666"/>
      <c r="AF14" s="666"/>
      <c r="AG14" s="666"/>
      <c r="AH14" s="666"/>
      <c r="AI14" s="666"/>
      <c r="AJ14" s="666"/>
      <c r="AK14" s="666"/>
      <c r="AL14" s="608" t="s">
        <v>231</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34735</v>
      </c>
      <c r="BH14" s="606"/>
      <c r="BI14" s="606"/>
      <c r="BJ14" s="606"/>
      <c r="BK14" s="606"/>
      <c r="BL14" s="606"/>
      <c r="BM14" s="606"/>
      <c r="BN14" s="607"/>
      <c r="BO14" s="665">
        <v>3.3</v>
      </c>
      <c r="BP14" s="665"/>
      <c r="BQ14" s="665"/>
      <c r="BR14" s="665"/>
      <c r="BS14" s="611" t="s">
        <v>124</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447324</v>
      </c>
      <c r="CS14" s="606"/>
      <c r="CT14" s="606"/>
      <c r="CU14" s="606"/>
      <c r="CV14" s="606"/>
      <c r="CW14" s="606"/>
      <c r="CX14" s="606"/>
      <c r="CY14" s="607"/>
      <c r="CZ14" s="665">
        <v>1.1000000000000001</v>
      </c>
      <c r="DA14" s="665"/>
      <c r="DB14" s="665"/>
      <c r="DC14" s="665"/>
      <c r="DD14" s="611">
        <v>108272</v>
      </c>
      <c r="DE14" s="606"/>
      <c r="DF14" s="606"/>
      <c r="DG14" s="606"/>
      <c r="DH14" s="606"/>
      <c r="DI14" s="606"/>
      <c r="DJ14" s="606"/>
      <c r="DK14" s="606"/>
      <c r="DL14" s="606"/>
      <c r="DM14" s="606"/>
      <c r="DN14" s="606"/>
      <c r="DO14" s="606"/>
      <c r="DP14" s="607"/>
      <c r="DQ14" s="611">
        <v>345334</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10587</v>
      </c>
      <c r="S15" s="606"/>
      <c r="T15" s="606"/>
      <c r="U15" s="606"/>
      <c r="V15" s="606"/>
      <c r="W15" s="606"/>
      <c r="X15" s="606"/>
      <c r="Y15" s="607"/>
      <c r="Z15" s="665">
        <v>0</v>
      </c>
      <c r="AA15" s="665"/>
      <c r="AB15" s="665"/>
      <c r="AC15" s="665"/>
      <c r="AD15" s="666">
        <v>10587</v>
      </c>
      <c r="AE15" s="666"/>
      <c r="AF15" s="666"/>
      <c r="AG15" s="666"/>
      <c r="AH15" s="666"/>
      <c r="AI15" s="666"/>
      <c r="AJ15" s="666"/>
      <c r="AK15" s="666"/>
      <c r="AL15" s="608">
        <v>0.3</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157043</v>
      </c>
      <c r="BH15" s="606"/>
      <c r="BI15" s="606"/>
      <c r="BJ15" s="606"/>
      <c r="BK15" s="606"/>
      <c r="BL15" s="606"/>
      <c r="BM15" s="606"/>
      <c r="BN15" s="607"/>
      <c r="BO15" s="665">
        <v>15.1</v>
      </c>
      <c r="BP15" s="665"/>
      <c r="BQ15" s="665"/>
      <c r="BR15" s="665"/>
      <c r="BS15" s="611" t="s">
        <v>231</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721390</v>
      </c>
      <c r="CS15" s="606"/>
      <c r="CT15" s="606"/>
      <c r="CU15" s="606"/>
      <c r="CV15" s="606"/>
      <c r="CW15" s="606"/>
      <c r="CX15" s="606"/>
      <c r="CY15" s="607"/>
      <c r="CZ15" s="665">
        <v>1.7</v>
      </c>
      <c r="DA15" s="665"/>
      <c r="DB15" s="665"/>
      <c r="DC15" s="665"/>
      <c r="DD15" s="611">
        <v>117993</v>
      </c>
      <c r="DE15" s="606"/>
      <c r="DF15" s="606"/>
      <c r="DG15" s="606"/>
      <c r="DH15" s="606"/>
      <c r="DI15" s="606"/>
      <c r="DJ15" s="606"/>
      <c r="DK15" s="606"/>
      <c r="DL15" s="606"/>
      <c r="DM15" s="606"/>
      <c r="DN15" s="606"/>
      <c r="DO15" s="606"/>
      <c r="DP15" s="607"/>
      <c r="DQ15" s="611">
        <v>441104</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124</v>
      </c>
      <c r="S16" s="606"/>
      <c r="T16" s="606"/>
      <c r="U16" s="606"/>
      <c r="V16" s="606"/>
      <c r="W16" s="606"/>
      <c r="X16" s="606"/>
      <c r="Y16" s="607"/>
      <c r="Z16" s="665" t="s">
        <v>231</v>
      </c>
      <c r="AA16" s="665"/>
      <c r="AB16" s="665"/>
      <c r="AC16" s="665"/>
      <c r="AD16" s="666" t="s">
        <v>231</v>
      </c>
      <c r="AE16" s="666"/>
      <c r="AF16" s="666"/>
      <c r="AG16" s="666"/>
      <c r="AH16" s="666"/>
      <c r="AI16" s="666"/>
      <c r="AJ16" s="666"/>
      <c r="AK16" s="666"/>
      <c r="AL16" s="608" t="s">
        <v>231</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v>287</v>
      </c>
      <c r="BH16" s="606"/>
      <c r="BI16" s="606"/>
      <c r="BJ16" s="606"/>
      <c r="BK16" s="606"/>
      <c r="BL16" s="606"/>
      <c r="BM16" s="606"/>
      <c r="BN16" s="607"/>
      <c r="BO16" s="665">
        <v>0</v>
      </c>
      <c r="BP16" s="665"/>
      <c r="BQ16" s="665"/>
      <c r="BR16" s="665"/>
      <c r="BS16" s="611" t="s">
        <v>124</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1075172</v>
      </c>
      <c r="CS16" s="606"/>
      <c r="CT16" s="606"/>
      <c r="CU16" s="606"/>
      <c r="CV16" s="606"/>
      <c r="CW16" s="606"/>
      <c r="CX16" s="606"/>
      <c r="CY16" s="607"/>
      <c r="CZ16" s="665">
        <v>2.6</v>
      </c>
      <c r="DA16" s="665"/>
      <c r="DB16" s="665"/>
      <c r="DC16" s="665"/>
      <c r="DD16" s="611" t="s">
        <v>231</v>
      </c>
      <c r="DE16" s="606"/>
      <c r="DF16" s="606"/>
      <c r="DG16" s="606"/>
      <c r="DH16" s="606"/>
      <c r="DI16" s="606"/>
      <c r="DJ16" s="606"/>
      <c r="DK16" s="606"/>
      <c r="DL16" s="606"/>
      <c r="DM16" s="606"/>
      <c r="DN16" s="606"/>
      <c r="DO16" s="606"/>
      <c r="DP16" s="607"/>
      <c r="DQ16" s="611">
        <v>296170</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5825</v>
      </c>
      <c r="S17" s="606"/>
      <c r="T17" s="606"/>
      <c r="U17" s="606"/>
      <c r="V17" s="606"/>
      <c r="W17" s="606"/>
      <c r="X17" s="606"/>
      <c r="Y17" s="607"/>
      <c r="Z17" s="665">
        <v>0</v>
      </c>
      <c r="AA17" s="665"/>
      <c r="AB17" s="665"/>
      <c r="AC17" s="665"/>
      <c r="AD17" s="666">
        <v>5825</v>
      </c>
      <c r="AE17" s="666"/>
      <c r="AF17" s="666"/>
      <c r="AG17" s="666"/>
      <c r="AH17" s="666"/>
      <c r="AI17" s="666"/>
      <c r="AJ17" s="666"/>
      <c r="AK17" s="666"/>
      <c r="AL17" s="608">
        <v>0.1</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124</v>
      </c>
      <c r="BH17" s="606"/>
      <c r="BI17" s="606"/>
      <c r="BJ17" s="606"/>
      <c r="BK17" s="606"/>
      <c r="BL17" s="606"/>
      <c r="BM17" s="606"/>
      <c r="BN17" s="607"/>
      <c r="BO17" s="665" t="s">
        <v>124</v>
      </c>
      <c r="BP17" s="665"/>
      <c r="BQ17" s="665"/>
      <c r="BR17" s="665"/>
      <c r="BS17" s="611" t="s">
        <v>231</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626970</v>
      </c>
      <c r="CS17" s="606"/>
      <c r="CT17" s="606"/>
      <c r="CU17" s="606"/>
      <c r="CV17" s="606"/>
      <c r="CW17" s="606"/>
      <c r="CX17" s="606"/>
      <c r="CY17" s="607"/>
      <c r="CZ17" s="665">
        <v>1.5</v>
      </c>
      <c r="DA17" s="665"/>
      <c r="DB17" s="665"/>
      <c r="DC17" s="665"/>
      <c r="DD17" s="611" t="s">
        <v>231</v>
      </c>
      <c r="DE17" s="606"/>
      <c r="DF17" s="606"/>
      <c r="DG17" s="606"/>
      <c r="DH17" s="606"/>
      <c r="DI17" s="606"/>
      <c r="DJ17" s="606"/>
      <c r="DK17" s="606"/>
      <c r="DL17" s="606"/>
      <c r="DM17" s="606"/>
      <c r="DN17" s="606"/>
      <c r="DO17" s="606"/>
      <c r="DP17" s="607"/>
      <c r="DQ17" s="611">
        <v>626970</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9839249</v>
      </c>
      <c r="S18" s="606"/>
      <c r="T18" s="606"/>
      <c r="U18" s="606"/>
      <c r="V18" s="606"/>
      <c r="W18" s="606"/>
      <c r="X18" s="606"/>
      <c r="Y18" s="607"/>
      <c r="Z18" s="665">
        <v>22.7</v>
      </c>
      <c r="AA18" s="665"/>
      <c r="AB18" s="665"/>
      <c r="AC18" s="665"/>
      <c r="AD18" s="666">
        <v>2621585</v>
      </c>
      <c r="AE18" s="666"/>
      <c r="AF18" s="666"/>
      <c r="AG18" s="666"/>
      <c r="AH18" s="666"/>
      <c r="AI18" s="666"/>
      <c r="AJ18" s="666"/>
      <c r="AK18" s="666"/>
      <c r="AL18" s="608">
        <v>66.7</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124</v>
      </c>
      <c r="BH18" s="606"/>
      <c r="BI18" s="606"/>
      <c r="BJ18" s="606"/>
      <c r="BK18" s="606"/>
      <c r="BL18" s="606"/>
      <c r="BM18" s="606"/>
      <c r="BN18" s="607"/>
      <c r="BO18" s="665" t="s">
        <v>231</v>
      </c>
      <c r="BP18" s="665"/>
      <c r="BQ18" s="665"/>
      <c r="BR18" s="665"/>
      <c r="BS18" s="611" t="s">
        <v>231</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124</v>
      </c>
      <c r="CS18" s="606"/>
      <c r="CT18" s="606"/>
      <c r="CU18" s="606"/>
      <c r="CV18" s="606"/>
      <c r="CW18" s="606"/>
      <c r="CX18" s="606"/>
      <c r="CY18" s="607"/>
      <c r="CZ18" s="665" t="s">
        <v>124</v>
      </c>
      <c r="DA18" s="665"/>
      <c r="DB18" s="665"/>
      <c r="DC18" s="665"/>
      <c r="DD18" s="611" t="s">
        <v>124</v>
      </c>
      <c r="DE18" s="606"/>
      <c r="DF18" s="606"/>
      <c r="DG18" s="606"/>
      <c r="DH18" s="606"/>
      <c r="DI18" s="606"/>
      <c r="DJ18" s="606"/>
      <c r="DK18" s="606"/>
      <c r="DL18" s="606"/>
      <c r="DM18" s="606"/>
      <c r="DN18" s="606"/>
      <c r="DO18" s="606"/>
      <c r="DP18" s="607"/>
      <c r="DQ18" s="611" t="s">
        <v>231</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2621585</v>
      </c>
      <c r="S19" s="606"/>
      <c r="T19" s="606"/>
      <c r="U19" s="606"/>
      <c r="V19" s="606"/>
      <c r="W19" s="606"/>
      <c r="X19" s="606"/>
      <c r="Y19" s="607"/>
      <c r="Z19" s="665">
        <v>6.1</v>
      </c>
      <c r="AA19" s="665"/>
      <c r="AB19" s="665"/>
      <c r="AC19" s="665"/>
      <c r="AD19" s="666">
        <v>2621585</v>
      </c>
      <c r="AE19" s="666"/>
      <c r="AF19" s="666"/>
      <c r="AG19" s="666"/>
      <c r="AH19" s="666"/>
      <c r="AI19" s="666"/>
      <c r="AJ19" s="666"/>
      <c r="AK19" s="666"/>
      <c r="AL19" s="608">
        <v>66.7</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t="s">
        <v>231</v>
      </c>
      <c r="BH19" s="606"/>
      <c r="BI19" s="606"/>
      <c r="BJ19" s="606"/>
      <c r="BK19" s="606"/>
      <c r="BL19" s="606"/>
      <c r="BM19" s="606"/>
      <c r="BN19" s="607"/>
      <c r="BO19" s="665" t="s">
        <v>124</v>
      </c>
      <c r="BP19" s="665"/>
      <c r="BQ19" s="665"/>
      <c r="BR19" s="665"/>
      <c r="BS19" s="611" t="s">
        <v>124</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231</v>
      </c>
      <c r="DA19" s="665"/>
      <c r="DB19" s="665"/>
      <c r="DC19" s="665"/>
      <c r="DD19" s="611" t="s">
        <v>124</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90897</v>
      </c>
      <c r="S20" s="606"/>
      <c r="T20" s="606"/>
      <c r="U20" s="606"/>
      <c r="V20" s="606"/>
      <c r="W20" s="606"/>
      <c r="X20" s="606"/>
      <c r="Y20" s="607"/>
      <c r="Z20" s="665">
        <v>0.2</v>
      </c>
      <c r="AA20" s="665"/>
      <c r="AB20" s="665"/>
      <c r="AC20" s="665"/>
      <c r="AD20" s="666" t="s">
        <v>124</v>
      </c>
      <c r="AE20" s="666"/>
      <c r="AF20" s="666"/>
      <c r="AG20" s="666"/>
      <c r="AH20" s="666"/>
      <c r="AI20" s="666"/>
      <c r="AJ20" s="666"/>
      <c r="AK20" s="666"/>
      <c r="AL20" s="608" t="s">
        <v>124</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t="s">
        <v>124</v>
      </c>
      <c r="BH20" s="606"/>
      <c r="BI20" s="606"/>
      <c r="BJ20" s="606"/>
      <c r="BK20" s="606"/>
      <c r="BL20" s="606"/>
      <c r="BM20" s="606"/>
      <c r="BN20" s="607"/>
      <c r="BO20" s="665" t="s">
        <v>124</v>
      </c>
      <c r="BP20" s="665"/>
      <c r="BQ20" s="665"/>
      <c r="BR20" s="665"/>
      <c r="BS20" s="611" t="s">
        <v>124</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41507884</v>
      </c>
      <c r="CS20" s="606"/>
      <c r="CT20" s="606"/>
      <c r="CU20" s="606"/>
      <c r="CV20" s="606"/>
      <c r="CW20" s="606"/>
      <c r="CX20" s="606"/>
      <c r="CY20" s="607"/>
      <c r="CZ20" s="665">
        <v>100</v>
      </c>
      <c r="DA20" s="665"/>
      <c r="DB20" s="665"/>
      <c r="DC20" s="665"/>
      <c r="DD20" s="611">
        <v>28561688</v>
      </c>
      <c r="DE20" s="606"/>
      <c r="DF20" s="606"/>
      <c r="DG20" s="606"/>
      <c r="DH20" s="606"/>
      <c r="DI20" s="606"/>
      <c r="DJ20" s="606"/>
      <c r="DK20" s="606"/>
      <c r="DL20" s="606"/>
      <c r="DM20" s="606"/>
      <c r="DN20" s="606"/>
      <c r="DO20" s="606"/>
      <c r="DP20" s="607"/>
      <c r="DQ20" s="611">
        <v>11538650</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v>7126767</v>
      </c>
      <c r="S21" s="606"/>
      <c r="T21" s="606"/>
      <c r="U21" s="606"/>
      <c r="V21" s="606"/>
      <c r="W21" s="606"/>
      <c r="X21" s="606"/>
      <c r="Y21" s="607"/>
      <c r="Z21" s="665">
        <v>16.5</v>
      </c>
      <c r="AA21" s="665"/>
      <c r="AB21" s="665"/>
      <c r="AC21" s="665"/>
      <c r="AD21" s="666" t="s">
        <v>124</v>
      </c>
      <c r="AE21" s="666"/>
      <c r="AF21" s="666"/>
      <c r="AG21" s="666"/>
      <c r="AH21" s="666"/>
      <c r="AI21" s="666"/>
      <c r="AJ21" s="666"/>
      <c r="AK21" s="666"/>
      <c r="AL21" s="608" t="s">
        <v>124</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t="s">
        <v>231</v>
      </c>
      <c r="BH21" s="606"/>
      <c r="BI21" s="606"/>
      <c r="BJ21" s="606"/>
      <c r="BK21" s="606"/>
      <c r="BL21" s="606"/>
      <c r="BM21" s="606"/>
      <c r="BN21" s="607"/>
      <c r="BO21" s="665" t="s">
        <v>124</v>
      </c>
      <c r="BP21" s="665"/>
      <c r="BQ21" s="665"/>
      <c r="BR21" s="665"/>
      <c r="BS21" s="611" t="s">
        <v>124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11146933</v>
      </c>
      <c r="S22" s="606"/>
      <c r="T22" s="606"/>
      <c r="U22" s="606"/>
      <c r="V22" s="606"/>
      <c r="W22" s="606"/>
      <c r="X22" s="606"/>
      <c r="Y22" s="607"/>
      <c r="Z22" s="665">
        <v>25.8</v>
      </c>
      <c r="AA22" s="665"/>
      <c r="AB22" s="665"/>
      <c r="AC22" s="665"/>
      <c r="AD22" s="666">
        <v>3929269</v>
      </c>
      <c r="AE22" s="666"/>
      <c r="AF22" s="666"/>
      <c r="AG22" s="666"/>
      <c r="AH22" s="666"/>
      <c r="AI22" s="666"/>
      <c r="AJ22" s="666"/>
      <c r="AK22" s="666"/>
      <c r="AL22" s="608">
        <v>99.9</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231</v>
      </c>
      <c r="BH22" s="606"/>
      <c r="BI22" s="606"/>
      <c r="BJ22" s="606"/>
      <c r="BK22" s="606"/>
      <c r="BL22" s="606"/>
      <c r="BM22" s="606"/>
      <c r="BN22" s="607"/>
      <c r="BO22" s="665" t="s">
        <v>231</v>
      </c>
      <c r="BP22" s="665"/>
      <c r="BQ22" s="665"/>
      <c r="BR22" s="665"/>
      <c r="BS22" s="611" t="s">
        <v>124</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980</v>
      </c>
      <c r="S23" s="606"/>
      <c r="T23" s="606"/>
      <c r="U23" s="606"/>
      <c r="V23" s="606"/>
      <c r="W23" s="606"/>
      <c r="X23" s="606"/>
      <c r="Y23" s="607"/>
      <c r="Z23" s="665">
        <v>0</v>
      </c>
      <c r="AA23" s="665"/>
      <c r="AB23" s="665"/>
      <c r="AC23" s="665"/>
      <c r="AD23" s="666">
        <v>980</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231</v>
      </c>
      <c r="BH23" s="606"/>
      <c r="BI23" s="606"/>
      <c r="BJ23" s="606"/>
      <c r="BK23" s="606"/>
      <c r="BL23" s="606"/>
      <c r="BM23" s="606"/>
      <c r="BN23" s="607"/>
      <c r="BO23" s="665" t="s">
        <v>124</v>
      </c>
      <c r="BP23" s="665"/>
      <c r="BQ23" s="665"/>
      <c r="BR23" s="665"/>
      <c r="BS23" s="611" t="s">
        <v>124</v>
      </c>
      <c r="BT23" s="606"/>
      <c r="BU23" s="606"/>
      <c r="BV23" s="606"/>
      <c r="BW23" s="606"/>
      <c r="BX23" s="606"/>
      <c r="BY23" s="606"/>
      <c r="BZ23" s="606"/>
      <c r="CA23" s="606"/>
      <c r="CB23" s="646"/>
      <c r="CD23" s="720" t="s">
        <v>219</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643383</v>
      </c>
      <c r="S24" s="606"/>
      <c r="T24" s="606"/>
      <c r="U24" s="606"/>
      <c r="V24" s="606"/>
      <c r="W24" s="606"/>
      <c r="X24" s="606"/>
      <c r="Y24" s="607"/>
      <c r="Z24" s="665">
        <v>1.5</v>
      </c>
      <c r="AA24" s="665"/>
      <c r="AB24" s="665"/>
      <c r="AC24" s="665"/>
      <c r="AD24" s="666" t="s">
        <v>124</v>
      </c>
      <c r="AE24" s="666"/>
      <c r="AF24" s="666"/>
      <c r="AG24" s="666"/>
      <c r="AH24" s="666"/>
      <c r="AI24" s="666"/>
      <c r="AJ24" s="666"/>
      <c r="AK24" s="666"/>
      <c r="AL24" s="608" t="s">
        <v>231</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124</v>
      </c>
      <c r="BP24" s="665"/>
      <c r="BQ24" s="665"/>
      <c r="BR24" s="665"/>
      <c r="BS24" s="611" t="s">
        <v>124</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2777542</v>
      </c>
      <c r="CS24" s="669"/>
      <c r="CT24" s="669"/>
      <c r="CU24" s="669"/>
      <c r="CV24" s="669"/>
      <c r="CW24" s="669"/>
      <c r="CX24" s="669"/>
      <c r="CY24" s="715"/>
      <c r="CZ24" s="716">
        <v>6.7</v>
      </c>
      <c r="DA24" s="685"/>
      <c r="DB24" s="685"/>
      <c r="DC24" s="719"/>
      <c r="DD24" s="714">
        <v>2035514</v>
      </c>
      <c r="DE24" s="669"/>
      <c r="DF24" s="669"/>
      <c r="DG24" s="669"/>
      <c r="DH24" s="669"/>
      <c r="DI24" s="669"/>
      <c r="DJ24" s="669"/>
      <c r="DK24" s="715"/>
      <c r="DL24" s="714">
        <v>1467122</v>
      </c>
      <c r="DM24" s="669"/>
      <c r="DN24" s="669"/>
      <c r="DO24" s="669"/>
      <c r="DP24" s="669"/>
      <c r="DQ24" s="669"/>
      <c r="DR24" s="669"/>
      <c r="DS24" s="669"/>
      <c r="DT24" s="669"/>
      <c r="DU24" s="669"/>
      <c r="DV24" s="715"/>
      <c r="DW24" s="716">
        <v>35.799999999999997</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131374</v>
      </c>
      <c r="S25" s="606"/>
      <c r="T25" s="606"/>
      <c r="U25" s="606"/>
      <c r="V25" s="606"/>
      <c r="W25" s="606"/>
      <c r="X25" s="606"/>
      <c r="Y25" s="607"/>
      <c r="Z25" s="665">
        <v>0.3</v>
      </c>
      <c r="AA25" s="665"/>
      <c r="AB25" s="665"/>
      <c r="AC25" s="665"/>
      <c r="AD25" s="666" t="s">
        <v>231</v>
      </c>
      <c r="AE25" s="666"/>
      <c r="AF25" s="666"/>
      <c r="AG25" s="666"/>
      <c r="AH25" s="666"/>
      <c r="AI25" s="666"/>
      <c r="AJ25" s="666"/>
      <c r="AK25" s="666"/>
      <c r="AL25" s="608" t="s">
        <v>124</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231</v>
      </c>
      <c r="BH25" s="606"/>
      <c r="BI25" s="606"/>
      <c r="BJ25" s="606"/>
      <c r="BK25" s="606"/>
      <c r="BL25" s="606"/>
      <c r="BM25" s="606"/>
      <c r="BN25" s="607"/>
      <c r="BO25" s="665" t="s">
        <v>231</v>
      </c>
      <c r="BP25" s="665"/>
      <c r="BQ25" s="665"/>
      <c r="BR25" s="665"/>
      <c r="BS25" s="611" t="s">
        <v>231</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1141988</v>
      </c>
      <c r="CS25" s="604"/>
      <c r="CT25" s="604"/>
      <c r="CU25" s="604"/>
      <c r="CV25" s="604"/>
      <c r="CW25" s="604"/>
      <c r="CX25" s="604"/>
      <c r="CY25" s="605"/>
      <c r="CZ25" s="608">
        <v>2.8</v>
      </c>
      <c r="DA25" s="637"/>
      <c r="DB25" s="637"/>
      <c r="DC25" s="638"/>
      <c r="DD25" s="611">
        <v>1079316</v>
      </c>
      <c r="DE25" s="604"/>
      <c r="DF25" s="604"/>
      <c r="DG25" s="604"/>
      <c r="DH25" s="604"/>
      <c r="DI25" s="604"/>
      <c r="DJ25" s="604"/>
      <c r="DK25" s="605"/>
      <c r="DL25" s="611">
        <v>687527</v>
      </c>
      <c r="DM25" s="604"/>
      <c r="DN25" s="604"/>
      <c r="DO25" s="604"/>
      <c r="DP25" s="604"/>
      <c r="DQ25" s="604"/>
      <c r="DR25" s="604"/>
      <c r="DS25" s="604"/>
      <c r="DT25" s="604"/>
      <c r="DU25" s="604"/>
      <c r="DV25" s="605"/>
      <c r="DW25" s="608">
        <v>16.8</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11644</v>
      </c>
      <c r="S26" s="606"/>
      <c r="T26" s="606"/>
      <c r="U26" s="606"/>
      <c r="V26" s="606"/>
      <c r="W26" s="606"/>
      <c r="X26" s="606"/>
      <c r="Y26" s="607"/>
      <c r="Z26" s="665">
        <v>0</v>
      </c>
      <c r="AA26" s="665"/>
      <c r="AB26" s="665"/>
      <c r="AC26" s="665"/>
      <c r="AD26" s="666" t="s">
        <v>231</v>
      </c>
      <c r="AE26" s="666"/>
      <c r="AF26" s="666"/>
      <c r="AG26" s="666"/>
      <c r="AH26" s="666"/>
      <c r="AI26" s="666"/>
      <c r="AJ26" s="666"/>
      <c r="AK26" s="666"/>
      <c r="AL26" s="608" t="s">
        <v>231</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231</v>
      </c>
      <c r="BH26" s="606"/>
      <c r="BI26" s="606"/>
      <c r="BJ26" s="606"/>
      <c r="BK26" s="606"/>
      <c r="BL26" s="606"/>
      <c r="BM26" s="606"/>
      <c r="BN26" s="607"/>
      <c r="BO26" s="665" t="s">
        <v>124</v>
      </c>
      <c r="BP26" s="665"/>
      <c r="BQ26" s="665"/>
      <c r="BR26" s="665"/>
      <c r="BS26" s="611" t="s">
        <v>124</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761492</v>
      </c>
      <c r="CS26" s="606"/>
      <c r="CT26" s="606"/>
      <c r="CU26" s="606"/>
      <c r="CV26" s="606"/>
      <c r="CW26" s="606"/>
      <c r="CX26" s="606"/>
      <c r="CY26" s="607"/>
      <c r="CZ26" s="608">
        <v>1.8</v>
      </c>
      <c r="DA26" s="637"/>
      <c r="DB26" s="637"/>
      <c r="DC26" s="638"/>
      <c r="DD26" s="611">
        <v>701236</v>
      </c>
      <c r="DE26" s="606"/>
      <c r="DF26" s="606"/>
      <c r="DG26" s="606"/>
      <c r="DH26" s="606"/>
      <c r="DI26" s="606"/>
      <c r="DJ26" s="606"/>
      <c r="DK26" s="607"/>
      <c r="DL26" s="611" t="s">
        <v>231</v>
      </c>
      <c r="DM26" s="606"/>
      <c r="DN26" s="606"/>
      <c r="DO26" s="606"/>
      <c r="DP26" s="606"/>
      <c r="DQ26" s="606"/>
      <c r="DR26" s="606"/>
      <c r="DS26" s="606"/>
      <c r="DT26" s="606"/>
      <c r="DU26" s="606"/>
      <c r="DV26" s="607"/>
      <c r="DW26" s="608" t="s">
        <v>124</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4795144</v>
      </c>
      <c r="S27" s="606"/>
      <c r="T27" s="606"/>
      <c r="U27" s="606"/>
      <c r="V27" s="606"/>
      <c r="W27" s="606"/>
      <c r="X27" s="606"/>
      <c r="Y27" s="607"/>
      <c r="Z27" s="665">
        <v>11.1</v>
      </c>
      <c r="AA27" s="665"/>
      <c r="AB27" s="665"/>
      <c r="AC27" s="665"/>
      <c r="AD27" s="666" t="s">
        <v>231</v>
      </c>
      <c r="AE27" s="666"/>
      <c r="AF27" s="666"/>
      <c r="AG27" s="666"/>
      <c r="AH27" s="666"/>
      <c r="AI27" s="666"/>
      <c r="AJ27" s="666"/>
      <c r="AK27" s="666"/>
      <c r="AL27" s="608" t="s">
        <v>231</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1040003</v>
      </c>
      <c r="BH27" s="606"/>
      <c r="BI27" s="606"/>
      <c r="BJ27" s="606"/>
      <c r="BK27" s="606"/>
      <c r="BL27" s="606"/>
      <c r="BM27" s="606"/>
      <c r="BN27" s="607"/>
      <c r="BO27" s="665">
        <v>100</v>
      </c>
      <c r="BP27" s="665"/>
      <c r="BQ27" s="665"/>
      <c r="BR27" s="665"/>
      <c r="BS27" s="611" t="s">
        <v>124</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1008584</v>
      </c>
      <c r="CS27" s="604"/>
      <c r="CT27" s="604"/>
      <c r="CU27" s="604"/>
      <c r="CV27" s="604"/>
      <c r="CW27" s="604"/>
      <c r="CX27" s="604"/>
      <c r="CY27" s="605"/>
      <c r="CZ27" s="608">
        <v>2.4</v>
      </c>
      <c r="DA27" s="637"/>
      <c r="DB27" s="637"/>
      <c r="DC27" s="638"/>
      <c r="DD27" s="611">
        <v>329228</v>
      </c>
      <c r="DE27" s="604"/>
      <c r="DF27" s="604"/>
      <c r="DG27" s="604"/>
      <c r="DH27" s="604"/>
      <c r="DI27" s="604"/>
      <c r="DJ27" s="604"/>
      <c r="DK27" s="605"/>
      <c r="DL27" s="611">
        <v>163325</v>
      </c>
      <c r="DM27" s="604"/>
      <c r="DN27" s="604"/>
      <c r="DO27" s="604"/>
      <c r="DP27" s="604"/>
      <c r="DQ27" s="604"/>
      <c r="DR27" s="604"/>
      <c r="DS27" s="604"/>
      <c r="DT27" s="604"/>
      <c r="DU27" s="604"/>
      <c r="DV27" s="605"/>
      <c r="DW27" s="608">
        <v>4</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231</v>
      </c>
      <c r="S28" s="606"/>
      <c r="T28" s="606"/>
      <c r="U28" s="606"/>
      <c r="V28" s="606"/>
      <c r="W28" s="606"/>
      <c r="X28" s="606"/>
      <c r="Y28" s="607"/>
      <c r="Z28" s="665" t="s">
        <v>124</v>
      </c>
      <c r="AA28" s="665"/>
      <c r="AB28" s="665"/>
      <c r="AC28" s="665"/>
      <c r="AD28" s="666" t="s">
        <v>231</v>
      </c>
      <c r="AE28" s="666"/>
      <c r="AF28" s="666"/>
      <c r="AG28" s="666"/>
      <c r="AH28" s="666"/>
      <c r="AI28" s="666"/>
      <c r="AJ28" s="666"/>
      <c r="AK28" s="666"/>
      <c r="AL28" s="608" t="s">
        <v>124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626970</v>
      </c>
      <c r="CS28" s="606"/>
      <c r="CT28" s="606"/>
      <c r="CU28" s="606"/>
      <c r="CV28" s="606"/>
      <c r="CW28" s="606"/>
      <c r="CX28" s="606"/>
      <c r="CY28" s="607"/>
      <c r="CZ28" s="608">
        <v>1.5</v>
      </c>
      <c r="DA28" s="637"/>
      <c r="DB28" s="637"/>
      <c r="DC28" s="638"/>
      <c r="DD28" s="611">
        <v>626970</v>
      </c>
      <c r="DE28" s="606"/>
      <c r="DF28" s="606"/>
      <c r="DG28" s="606"/>
      <c r="DH28" s="606"/>
      <c r="DI28" s="606"/>
      <c r="DJ28" s="606"/>
      <c r="DK28" s="607"/>
      <c r="DL28" s="611">
        <v>616270</v>
      </c>
      <c r="DM28" s="606"/>
      <c r="DN28" s="606"/>
      <c r="DO28" s="606"/>
      <c r="DP28" s="606"/>
      <c r="DQ28" s="606"/>
      <c r="DR28" s="606"/>
      <c r="DS28" s="606"/>
      <c r="DT28" s="606"/>
      <c r="DU28" s="606"/>
      <c r="DV28" s="607"/>
      <c r="DW28" s="608">
        <v>15.1</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1340741</v>
      </c>
      <c r="S29" s="606"/>
      <c r="T29" s="606"/>
      <c r="U29" s="606"/>
      <c r="V29" s="606"/>
      <c r="W29" s="606"/>
      <c r="X29" s="606"/>
      <c r="Y29" s="607"/>
      <c r="Z29" s="665">
        <v>3.1</v>
      </c>
      <c r="AA29" s="665"/>
      <c r="AB29" s="665"/>
      <c r="AC29" s="665"/>
      <c r="AD29" s="666" t="s">
        <v>231</v>
      </c>
      <c r="AE29" s="666"/>
      <c r="AF29" s="666"/>
      <c r="AG29" s="666"/>
      <c r="AH29" s="666"/>
      <c r="AI29" s="666"/>
      <c r="AJ29" s="666"/>
      <c r="AK29" s="666"/>
      <c r="AL29" s="608" t="s">
        <v>231</v>
      </c>
      <c r="AM29" s="609"/>
      <c r="AN29" s="609"/>
      <c r="AO29" s="667"/>
      <c r="AP29" s="677" t="s">
        <v>219</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626970</v>
      </c>
      <c r="CS29" s="604"/>
      <c r="CT29" s="604"/>
      <c r="CU29" s="604"/>
      <c r="CV29" s="604"/>
      <c r="CW29" s="604"/>
      <c r="CX29" s="604"/>
      <c r="CY29" s="605"/>
      <c r="CZ29" s="608">
        <v>1.5</v>
      </c>
      <c r="DA29" s="637"/>
      <c r="DB29" s="637"/>
      <c r="DC29" s="638"/>
      <c r="DD29" s="611">
        <v>626970</v>
      </c>
      <c r="DE29" s="604"/>
      <c r="DF29" s="604"/>
      <c r="DG29" s="604"/>
      <c r="DH29" s="604"/>
      <c r="DI29" s="604"/>
      <c r="DJ29" s="604"/>
      <c r="DK29" s="605"/>
      <c r="DL29" s="611">
        <v>616270</v>
      </c>
      <c r="DM29" s="604"/>
      <c r="DN29" s="604"/>
      <c r="DO29" s="604"/>
      <c r="DP29" s="604"/>
      <c r="DQ29" s="604"/>
      <c r="DR29" s="604"/>
      <c r="DS29" s="604"/>
      <c r="DT29" s="604"/>
      <c r="DU29" s="604"/>
      <c r="DV29" s="605"/>
      <c r="DW29" s="608">
        <v>15.1</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187964</v>
      </c>
      <c r="S30" s="606"/>
      <c r="T30" s="606"/>
      <c r="U30" s="606"/>
      <c r="V30" s="606"/>
      <c r="W30" s="606"/>
      <c r="X30" s="606"/>
      <c r="Y30" s="607"/>
      <c r="Z30" s="665">
        <v>0.4</v>
      </c>
      <c r="AA30" s="665"/>
      <c r="AB30" s="665"/>
      <c r="AC30" s="665"/>
      <c r="AD30" s="666" t="s">
        <v>231</v>
      </c>
      <c r="AE30" s="666"/>
      <c r="AF30" s="666"/>
      <c r="AG30" s="666"/>
      <c r="AH30" s="666"/>
      <c r="AI30" s="666"/>
      <c r="AJ30" s="666"/>
      <c r="AK30" s="666"/>
      <c r="AL30" s="608" t="s">
        <v>124</v>
      </c>
      <c r="AM30" s="609"/>
      <c r="AN30" s="609"/>
      <c r="AO30" s="667"/>
      <c r="AP30" s="693" t="s">
        <v>306</v>
      </c>
      <c r="AQ30" s="694"/>
      <c r="AR30" s="694"/>
      <c r="AS30" s="694"/>
      <c r="AT30" s="699" t="s">
        <v>307</v>
      </c>
      <c r="AU30" s="210"/>
      <c r="AV30" s="210"/>
      <c r="AW30" s="210"/>
      <c r="AX30" s="702" t="s">
        <v>183</v>
      </c>
      <c r="AY30" s="703"/>
      <c r="AZ30" s="703"/>
      <c r="BA30" s="703"/>
      <c r="BB30" s="703"/>
      <c r="BC30" s="703"/>
      <c r="BD30" s="703"/>
      <c r="BE30" s="703"/>
      <c r="BF30" s="704"/>
      <c r="BG30" s="683">
        <v>99.3</v>
      </c>
      <c r="BH30" s="684"/>
      <c r="BI30" s="684"/>
      <c r="BJ30" s="684"/>
      <c r="BK30" s="684"/>
      <c r="BL30" s="684"/>
      <c r="BM30" s="685">
        <v>97.8</v>
      </c>
      <c r="BN30" s="684"/>
      <c r="BO30" s="684"/>
      <c r="BP30" s="684"/>
      <c r="BQ30" s="686"/>
      <c r="BR30" s="683">
        <v>99.3</v>
      </c>
      <c r="BS30" s="684"/>
      <c r="BT30" s="684"/>
      <c r="BU30" s="684"/>
      <c r="BV30" s="684"/>
      <c r="BW30" s="684"/>
      <c r="BX30" s="685">
        <v>97.3</v>
      </c>
      <c r="BY30" s="684"/>
      <c r="BZ30" s="684"/>
      <c r="CA30" s="684"/>
      <c r="CB30" s="686"/>
      <c r="CD30" s="689"/>
      <c r="CE30" s="690"/>
      <c r="CF30" s="647" t="s">
        <v>308</v>
      </c>
      <c r="CG30" s="644"/>
      <c r="CH30" s="644"/>
      <c r="CI30" s="644"/>
      <c r="CJ30" s="644"/>
      <c r="CK30" s="644"/>
      <c r="CL30" s="644"/>
      <c r="CM30" s="644"/>
      <c r="CN30" s="644"/>
      <c r="CO30" s="644"/>
      <c r="CP30" s="644"/>
      <c r="CQ30" s="645"/>
      <c r="CR30" s="603">
        <v>583421</v>
      </c>
      <c r="CS30" s="606"/>
      <c r="CT30" s="606"/>
      <c r="CU30" s="606"/>
      <c r="CV30" s="606"/>
      <c r="CW30" s="606"/>
      <c r="CX30" s="606"/>
      <c r="CY30" s="607"/>
      <c r="CZ30" s="608">
        <v>1.4</v>
      </c>
      <c r="DA30" s="637"/>
      <c r="DB30" s="637"/>
      <c r="DC30" s="638"/>
      <c r="DD30" s="611">
        <v>583421</v>
      </c>
      <c r="DE30" s="606"/>
      <c r="DF30" s="606"/>
      <c r="DG30" s="606"/>
      <c r="DH30" s="606"/>
      <c r="DI30" s="606"/>
      <c r="DJ30" s="606"/>
      <c r="DK30" s="607"/>
      <c r="DL30" s="611">
        <v>572721</v>
      </c>
      <c r="DM30" s="606"/>
      <c r="DN30" s="606"/>
      <c r="DO30" s="606"/>
      <c r="DP30" s="606"/>
      <c r="DQ30" s="606"/>
      <c r="DR30" s="606"/>
      <c r="DS30" s="606"/>
      <c r="DT30" s="606"/>
      <c r="DU30" s="606"/>
      <c r="DV30" s="607"/>
      <c r="DW30" s="608">
        <v>14</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173687</v>
      </c>
      <c r="S31" s="606"/>
      <c r="T31" s="606"/>
      <c r="U31" s="606"/>
      <c r="V31" s="606"/>
      <c r="W31" s="606"/>
      <c r="X31" s="606"/>
      <c r="Y31" s="607"/>
      <c r="Z31" s="665">
        <v>0.4</v>
      </c>
      <c r="AA31" s="665"/>
      <c r="AB31" s="665"/>
      <c r="AC31" s="665"/>
      <c r="AD31" s="666" t="s">
        <v>124</v>
      </c>
      <c r="AE31" s="666"/>
      <c r="AF31" s="666"/>
      <c r="AG31" s="666"/>
      <c r="AH31" s="666"/>
      <c r="AI31" s="666"/>
      <c r="AJ31" s="666"/>
      <c r="AK31" s="666"/>
      <c r="AL31" s="608" t="s">
        <v>124</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99.1</v>
      </c>
      <c r="BH31" s="604"/>
      <c r="BI31" s="604"/>
      <c r="BJ31" s="604"/>
      <c r="BK31" s="604"/>
      <c r="BL31" s="604"/>
      <c r="BM31" s="609">
        <v>97.2</v>
      </c>
      <c r="BN31" s="682"/>
      <c r="BO31" s="682"/>
      <c r="BP31" s="682"/>
      <c r="BQ31" s="643"/>
      <c r="BR31" s="681">
        <v>99</v>
      </c>
      <c r="BS31" s="604"/>
      <c r="BT31" s="604"/>
      <c r="BU31" s="604"/>
      <c r="BV31" s="604"/>
      <c r="BW31" s="604"/>
      <c r="BX31" s="609">
        <v>97.1</v>
      </c>
      <c r="BY31" s="682"/>
      <c r="BZ31" s="682"/>
      <c r="CA31" s="682"/>
      <c r="CB31" s="643"/>
      <c r="CD31" s="689"/>
      <c r="CE31" s="690"/>
      <c r="CF31" s="647" t="s">
        <v>312</v>
      </c>
      <c r="CG31" s="644"/>
      <c r="CH31" s="644"/>
      <c r="CI31" s="644"/>
      <c r="CJ31" s="644"/>
      <c r="CK31" s="644"/>
      <c r="CL31" s="644"/>
      <c r="CM31" s="644"/>
      <c r="CN31" s="644"/>
      <c r="CO31" s="644"/>
      <c r="CP31" s="644"/>
      <c r="CQ31" s="645"/>
      <c r="CR31" s="603">
        <v>43549</v>
      </c>
      <c r="CS31" s="604"/>
      <c r="CT31" s="604"/>
      <c r="CU31" s="604"/>
      <c r="CV31" s="604"/>
      <c r="CW31" s="604"/>
      <c r="CX31" s="604"/>
      <c r="CY31" s="605"/>
      <c r="CZ31" s="608">
        <v>0.1</v>
      </c>
      <c r="DA31" s="637"/>
      <c r="DB31" s="637"/>
      <c r="DC31" s="638"/>
      <c r="DD31" s="611">
        <v>43549</v>
      </c>
      <c r="DE31" s="604"/>
      <c r="DF31" s="604"/>
      <c r="DG31" s="604"/>
      <c r="DH31" s="604"/>
      <c r="DI31" s="604"/>
      <c r="DJ31" s="604"/>
      <c r="DK31" s="605"/>
      <c r="DL31" s="611">
        <v>43549</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22259109</v>
      </c>
      <c r="S32" s="606"/>
      <c r="T32" s="606"/>
      <c r="U32" s="606"/>
      <c r="V32" s="606"/>
      <c r="W32" s="606"/>
      <c r="X32" s="606"/>
      <c r="Y32" s="607"/>
      <c r="Z32" s="665">
        <v>51.5</v>
      </c>
      <c r="AA32" s="665"/>
      <c r="AB32" s="665"/>
      <c r="AC32" s="665"/>
      <c r="AD32" s="666" t="s">
        <v>124</v>
      </c>
      <c r="AE32" s="666"/>
      <c r="AF32" s="666"/>
      <c r="AG32" s="666"/>
      <c r="AH32" s="666"/>
      <c r="AI32" s="666"/>
      <c r="AJ32" s="666"/>
      <c r="AK32" s="666"/>
      <c r="AL32" s="608" t="s">
        <v>231</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99.4</v>
      </c>
      <c r="BH32" s="619"/>
      <c r="BI32" s="619"/>
      <c r="BJ32" s="619"/>
      <c r="BK32" s="619"/>
      <c r="BL32" s="619"/>
      <c r="BM32" s="663">
        <v>97.5</v>
      </c>
      <c r="BN32" s="619"/>
      <c r="BO32" s="619"/>
      <c r="BP32" s="619"/>
      <c r="BQ32" s="656"/>
      <c r="BR32" s="680">
        <v>99.3</v>
      </c>
      <c r="BS32" s="619"/>
      <c r="BT32" s="619"/>
      <c r="BU32" s="619"/>
      <c r="BV32" s="619"/>
      <c r="BW32" s="619"/>
      <c r="BX32" s="663">
        <v>95.9</v>
      </c>
      <c r="BY32" s="619"/>
      <c r="BZ32" s="619"/>
      <c r="CA32" s="619"/>
      <c r="CB32" s="656"/>
      <c r="CD32" s="691"/>
      <c r="CE32" s="692"/>
      <c r="CF32" s="647" t="s">
        <v>315</v>
      </c>
      <c r="CG32" s="644"/>
      <c r="CH32" s="644"/>
      <c r="CI32" s="644"/>
      <c r="CJ32" s="644"/>
      <c r="CK32" s="644"/>
      <c r="CL32" s="644"/>
      <c r="CM32" s="644"/>
      <c r="CN32" s="644"/>
      <c r="CO32" s="644"/>
      <c r="CP32" s="644"/>
      <c r="CQ32" s="645"/>
      <c r="CR32" s="603" t="s">
        <v>231</v>
      </c>
      <c r="CS32" s="606"/>
      <c r="CT32" s="606"/>
      <c r="CU32" s="606"/>
      <c r="CV32" s="606"/>
      <c r="CW32" s="606"/>
      <c r="CX32" s="606"/>
      <c r="CY32" s="607"/>
      <c r="CZ32" s="608" t="s">
        <v>231</v>
      </c>
      <c r="DA32" s="637"/>
      <c r="DB32" s="637"/>
      <c r="DC32" s="638"/>
      <c r="DD32" s="611" t="s">
        <v>124</v>
      </c>
      <c r="DE32" s="606"/>
      <c r="DF32" s="606"/>
      <c r="DG32" s="606"/>
      <c r="DH32" s="606"/>
      <c r="DI32" s="606"/>
      <c r="DJ32" s="606"/>
      <c r="DK32" s="607"/>
      <c r="DL32" s="611" t="s">
        <v>124</v>
      </c>
      <c r="DM32" s="606"/>
      <c r="DN32" s="606"/>
      <c r="DO32" s="606"/>
      <c r="DP32" s="606"/>
      <c r="DQ32" s="606"/>
      <c r="DR32" s="606"/>
      <c r="DS32" s="606"/>
      <c r="DT32" s="606"/>
      <c r="DU32" s="606"/>
      <c r="DV32" s="607"/>
      <c r="DW32" s="608" t="s">
        <v>124</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1203815</v>
      </c>
      <c r="S33" s="606"/>
      <c r="T33" s="606"/>
      <c r="U33" s="606"/>
      <c r="V33" s="606"/>
      <c r="W33" s="606"/>
      <c r="X33" s="606"/>
      <c r="Y33" s="607"/>
      <c r="Z33" s="665">
        <v>2.8</v>
      </c>
      <c r="AA33" s="665"/>
      <c r="AB33" s="665"/>
      <c r="AC33" s="665"/>
      <c r="AD33" s="666" t="s">
        <v>124</v>
      </c>
      <c r="AE33" s="666"/>
      <c r="AF33" s="666"/>
      <c r="AG33" s="666"/>
      <c r="AH33" s="666"/>
      <c r="AI33" s="666"/>
      <c r="AJ33" s="666"/>
      <c r="AK33" s="666"/>
      <c r="AL33" s="608" t="s">
        <v>124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9093482</v>
      </c>
      <c r="CS33" s="604"/>
      <c r="CT33" s="604"/>
      <c r="CU33" s="604"/>
      <c r="CV33" s="604"/>
      <c r="CW33" s="604"/>
      <c r="CX33" s="604"/>
      <c r="CY33" s="605"/>
      <c r="CZ33" s="608">
        <v>21.9</v>
      </c>
      <c r="DA33" s="637"/>
      <c r="DB33" s="637"/>
      <c r="DC33" s="638"/>
      <c r="DD33" s="611">
        <v>4667201</v>
      </c>
      <c r="DE33" s="604"/>
      <c r="DF33" s="604"/>
      <c r="DG33" s="604"/>
      <c r="DH33" s="604"/>
      <c r="DI33" s="604"/>
      <c r="DJ33" s="604"/>
      <c r="DK33" s="605"/>
      <c r="DL33" s="611">
        <v>1996269</v>
      </c>
      <c r="DM33" s="604"/>
      <c r="DN33" s="604"/>
      <c r="DO33" s="604"/>
      <c r="DP33" s="604"/>
      <c r="DQ33" s="604"/>
      <c r="DR33" s="604"/>
      <c r="DS33" s="604"/>
      <c r="DT33" s="604"/>
      <c r="DU33" s="604"/>
      <c r="DV33" s="605"/>
      <c r="DW33" s="608">
        <v>48.8</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498705</v>
      </c>
      <c r="S34" s="606"/>
      <c r="T34" s="606"/>
      <c r="U34" s="606"/>
      <c r="V34" s="606"/>
      <c r="W34" s="606"/>
      <c r="X34" s="606"/>
      <c r="Y34" s="607"/>
      <c r="Z34" s="665">
        <v>1.2</v>
      </c>
      <c r="AA34" s="665"/>
      <c r="AB34" s="665"/>
      <c r="AC34" s="665"/>
      <c r="AD34" s="666">
        <v>991</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1430373</v>
      </c>
      <c r="CS34" s="606"/>
      <c r="CT34" s="606"/>
      <c r="CU34" s="606"/>
      <c r="CV34" s="606"/>
      <c r="CW34" s="606"/>
      <c r="CX34" s="606"/>
      <c r="CY34" s="607"/>
      <c r="CZ34" s="608">
        <v>3.4</v>
      </c>
      <c r="DA34" s="637"/>
      <c r="DB34" s="637"/>
      <c r="DC34" s="638"/>
      <c r="DD34" s="611">
        <v>704102</v>
      </c>
      <c r="DE34" s="606"/>
      <c r="DF34" s="606"/>
      <c r="DG34" s="606"/>
      <c r="DH34" s="606"/>
      <c r="DI34" s="606"/>
      <c r="DJ34" s="606"/>
      <c r="DK34" s="607"/>
      <c r="DL34" s="611">
        <v>526083</v>
      </c>
      <c r="DM34" s="606"/>
      <c r="DN34" s="606"/>
      <c r="DO34" s="606"/>
      <c r="DP34" s="606"/>
      <c r="DQ34" s="606"/>
      <c r="DR34" s="606"/>
      <c r="DS34" s="606"/>
      <c r="DT34" s="606"/>
      <c r="DU34" s="606"/>
      <c r="DV34" s="607"/>
      <c r="DW34" s="608">
        <v>12.9</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866246</v>
      </c>
      <c r="S35" s="606"/>
      <c r="T35" s="606"/>
      <c r="U35" s="606"/>
      <c r="V35" s="606"/>
      <c r="W35" s="606"/>
      <c r="X35" s="606"/>
      <c r="Y35" s="607"/>
      <c r="Z35" s="665">
        <v>2</v>
      </c>
      <c r="AA35" s="665"/>
      <c r="AB35" s="665"/>
      <c r="AC35" s="665"/>
      <c r="AD35" s="666" t="s">
        <v>124</v>
      </c>
      <c r="AE35" s="666"/>
      <c r="AF35" s="666"/>
      <c r="AG35" s="666"/>
      <c r="AH35" s="666"/>
      <c r="AI35" s="666"/>
      <c r="AJ35" s="666"/>
      <c r="AK35" s="666"/>
      <c r="AL35" s="608" t="s">
        <v>124</v>
      </c>
      <c r="AM35" s="609"/>
      <c r="AN35" s="609"/>
      <c r="AO35" s="667"/>
      <c r="AP35" s="214"/>
      <c r="AQ35" s="671" t="s">
        <v>323</v>
      </c>
      <c r="AR35" s="672"/>
      <c r="AS35" s="672"/>
      <c r="AT35" s="672"/>
      <c r="AU35" s="672"/>
      <c r="AV35" s="672"/>
      <c r="AW35" s="672"/>
      <c r="AX35" s="672"/>
      <c r="AY35" s="673"/>
      <c r="AZ35" s="668">
        <v>1815959</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244540</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34430</v>
      </c>
      <c r="CS35" s="604"/>
      <c r="CT35" s="604"/>
      <c r="CU35" s="604"/>
      <c r="CV35" s="604"/>
      <c r="CW35" s="604"/>
      <c r="CX35" s="604"/>
      <c r="CY35" s="605"/>
      <c r="CZ35" s="608">
        <v>0.1</v>
      </c>
      <c r="DA35" s="637"/>
      <c r="DB35" s="637"/>
      <c r="DC35" s="638"/>
      <c r="DD35" s="611">
        <v>30704</v>
      </c>
      <c r="DE35" s="604"/>
      <c r="DF35" s="604"/>
      <c r="DG35" s="604"/>
      <c r="DH35" s="604"/>
      <c r="DI35" s="604"/>
      <c r="DJ35" s="604"/>
      <c r="DK35" s="605"/>
      <c r="DL35" s="611">
        <v>29482</v>
      </c>
      <c r="DM35" s="604"/>
      <c r="DN35" s="604"/>
      <c r="DO35" s="604"/>
      <c r="DP35" s="604"/>
      <c r="DQ35" s="604"/>
      <c r="DR35" s="604"/>
      <c r="DS35" s="604"/>
      <c r="DT35" s="604"/>
      <c r="DU35" s="604"/>
      <c r="DV35" s="605"/>
      <c r="DW35" s="608">
        <v>0.7</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231</v>
      </c>
      <c r="AA36" s="665"/>
      <c r="AB36" s="665"/>
      <c r="AC36" s="665"/>
      <c r="AD36" s="666" t="s">
        <v>124</v>
      </c>
      <c r="AE36" s="666"/>
      <c r="AF36" s="666"/>
      <c r="AG36" s="666"/>
      <c r="AH36" s="666"/>
      <c r="AI36" s="666"/>
      <c r="AJ36" s="666"/>
      <c r="AK36" s="666"/>
      <c r="AL36" s="608" t="s">
        <v>231</v>
      </c>
      <c r="AM36" s="609"/>
      <c r="AN36" s="609"/>
      <c r="AO36" s="667"/>
      <c r="AQ36" s="640" t="s">
        <v>327</v>
      </c>
      <c r="AR36" s="641"/>
      <c r="AS36" s="641"/>
      <c r="AT36" s="641"/>
      <c r="AU36" s="641"/>
      <c r="AV36" s="641"/>
      <c r="AW36" s="641"/>
      <c r="AX36" s="641"/>
      <c r="AY36" s="642"/>
      <c r="AZ36" s="603">
        <v>1095824</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208242</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1732477</v>
      </c>
      <c r="CS36" s="606"/>
      <c r="CT36" s="606"/>
      <c r="CU36" s="606"/>
      <c r="CV36" s="606"/>
      <c r="CW36" s="606"/>
      <c r="CX36" s="606"/>
      <c r="CY36" s="607"/>
      <c r="CZ36" s="608">
        <v>4.2</v>
      </c>
      <c r="DA36" s="637"/>
      <c r="DB36" s="637"/>
      <c r="DC36" s="638"/>
      <c r="DD36" s="611">
        <v>1587563</v>
      </c>
      <c r="DE36" s="606"/>
      <c r="DF36" s="606"/>
      <c r="DG36" s="606"/>
      <c r="DH36" s="606"/>
      <c r="DI36" s="606"/>
      <c r="DJ36" s="606"/>
      <c r="DK36" s="607"/>
      <c r="DL36" s="611">
        <v>723989</v>
      </c>
      <c r="DM36" s="606"/>
      <c r="DN36" s="606"/>
      <c r="DO36" s="606"/>
      <c r="DP36" s="606"/>
      <c r="DQ36" s="606"/>
      <c r="DR36" s="606"/>
      <c r="DS36" s="606"/>
      <c r="DT36" s="606"/>
      <c r="DU36" s="606"/>
      <c r="DV36" s="607"/>
      <c r="DW36" s="608">
        <v>17.7</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162646</v>
      </c>
      <c r="S37" s="606"/>
      <c r="T37" s="606"/>
      <c r="U37" s="606"/>
      <c r="V37" s="606"/>
      <c r="W37" s="606"/>
      <c r="X37" s="606"/>
      <c r="Y37" s="607"/>
      <c r="Z37" s="665">
        <v>0.4</v>
      </c>
      <c r="AA37" s="665"/>
      <c r="AB37" s="665"/>
      <c r="AC37" s="665"/>
      <c r="AD37" s="666" t="s">
        <v>231</v>
      </c>
      <c r="AE37" s="666"/>
      <c r="AF37" s="666"/>
      <c r="AG37" s="666"/>
      <c r="AH37" s="666"/>
      <c r="AI37" s="666"/>
      <c r="AJ37" s="666"/>
      <c r="AK37" s="666"/>
      <c r="AL37" s="608" t="s">
        <v>231</v>
      </c>
      <c r="AM37" s="609"/>
      <c r="AN37" s="609"/>
      <c r="AO37" s="667"/>
      <c r="AQ37" s="640" t="s">
        <v>331</v>
      </c>
      <c r="AR37" s="641"/>
      <c r="AS37" s="641"/>
      <c r="AT37" s="641"/>
      <c r="AU37" s="641"/>
      <c r="AV37" s="641"/>
      <c r="AW37" s="641"/>
      <c r="AX37" s="641"/>
      <c r="AY37" s="642"/>
      <c r="AZ37" s="603">
        <v>150906</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2091</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574014</v>
      </c>
      <c r="CS37" s="604"/>
      <c r="CT37" s="604"/>
      <c r="CU37" s="604"/>
      <c r="CV37" s="604"/>
      <c r="CW37" s="604"/>
      <c r="CX37" s="604"/>
      <c r="CY37" s="605"/>
      <c r="CZ37" s="608">
        <v>1.4</v>
      </c>
      <c r="DA37" s="637"/>
      <c r="DB37" s="637"/>
      <c r="DC37" s="638"/>
      <c r="DD37" s="611">
        <v>574014</v>
      </c>
      <c r="DE37" s="604"/>
      <c r="DF37" s="604"/>
      <c r="DG37" s="604"/>
      <c r="DH37" s="604"/>
      <c r="DI37" s="604"/>
      <c r="DJ37" s="604"/>
      <c r="DK37" s="605"/>
      <c r="DL37" s="611">
        <v>560826</v>
      </c>
      <c r="DM37" s="604"/>
      <c r="DN37" s="604"/>
      <c r="DO37" s="604"/>
      <c r="DP37" s="604"/>
      <c r="DQ37" s="604"/>
      <c r="DR37" s="604"/>
      <c r="DS37" s="604"/>
      <c r="DT37" s="604"/>
      <c r="DU37" s="604"/>
      <c r="DV37" s="605"/>
      <c r="DW37" s="608">
        <v>13.7</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43259725</v>
      </c>
      <c r="S38" s="655"/>
      <c r="T38" s="655"/>
      <c r="U38" s="655"/>
      <c r="V38" s="655"/>
      <c r="W38" s="655"/>
      <c r="X38" s="655"/>
      <c r="Y38" s="660"/>
      <c r="Z38" s="661">
        <v>100</v>
      </c>
      <c r="AA38" s="661"/>
      <c r="AB38" s="661"/>
      <c r="AC38" s="661"/>
      <c r="AD38" s="662">
        <v>3931240</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t="s">
        <v>124</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3257</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1665053</v>
      </c>
      <c r="CS38" s="606"/>
      <c r="CT38" s="606"/>
      <c r="CU38" s="606"/>
      <c r="CV38" s="606"/>
      <c r="CW38" s="606"/>
      <c r="CX38" s="606"/>
      <c r="CY38" s="607"/>
      <c r="CZ38" s="608">
        <v>4</v>
      </c>
      <c r="DA38" s="637"/>
      <c r="DB38" s="637"/>
      <c r="DC38" s="638"/>
      <c r="DD38" s="611">
        <v>1565996</v>
      </c>
      <c r="DE38" s="606"/>
      <c r="DF38" s="606"/>
      <c r="DG38" s="606"/>
      <c r="DH38" s="606"/>
      <c r="DI38" s="606"/>
      <c r="DJ38" s="606"/>
      <c r="DK38" s="607"/>
      <c r="DL38" s="611">
        <v>716715</v>
      </c>
      <c r="DM38" s="606"/>
      <c r="DN38" s="606"/>
      <c r="DO38" s="606"/>
      <c r="DP38" s="606"/>
      <c r="DQ38" s="606"/>
      <c r="DR38" s="606"/>
      <c r="DS38" s="606"/>
      <c r="DT38" s="606"/>
      <c r="DU38" s="606"/>
      <c r="DV38" s="607"/>
      <c r="DW38" s="608">
        <v>17.5</v>
      </c>
      <c r="DX38" s="637"/>
      <c r="DY38" s="637"/>
      <c r="DZ38" s="637"/>
      <c r="EA38" s="637"/>
      <c r="EB38" s="637"/>
      <c r="EC38" s="639"/>
    </row>
    <row r="39" spans="2:133" ht="11.25" customHeight="1">
      <c r="AQ39" s="640" t="s">
        <v>338</v>
      </c>
      <c r="AR39" s="641"/>
      <c r="AS39" s="641"/>
      <c r="AT39" s="641"/>
      <c r="AU39" s="641"/>
      <c r="AV39" s="641"/>
      <c r="AW39" s="641"/>
      <c r="AX39" s="641"/>
      <c r="AY39" s="642"/>
      <c r="AZ39" s="603" t="s">
        <v>124</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83</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4168588</v>
      </c>
      <c r="CS39" s="604"/>
      <c r="CT39" s="604"/>
      <c r="CU39" s="604"/>
      <c r="CV39" s="604"/>
      <c r="CW39" s="604"/>
      <c r="CX39" s="604"/>
      <c r="CY39" s="605"/>
      <c r="CZ39" s="608">
        <v>10</v>
      </c>
      <c r="DA39" s="637"/>
      <c r="DB39" s="637"/>
      <c r="DC39" s="638"/>
      <c r="DD39" s="611">
        <v>778836</v>
      </c>
      <c r="DE39" s="604"/>
      <c r="DF39" s="604"/>
      <c r="DG39" s="604"/>
      <c r="DH39" s="604"/>
      <c r="DI39" s="604"/>
      <c r="DJ39" s="604"/>
      <c r="DK39" s="605"/>
      <c r="DL39" s="611" t="s">
        <v>124</v>
      </c>
      <c r="DM39" s="604"/>
      <c r="DN39" s="604"/>
      <c r="DO39" s="604"/>
      <c r="DP39" s="604"/>
      <c r="DQ39" s="604"/>
      <c r="DR39" s="604"/>
      <c r="DS39" s="604"/>
      <c r="DT39" s="604"/>
      <c r="DU39" s="604"/>
      <c r="DV39" s="605"/>
      <c r="DW39" s="608" t="s">
        <v>231</v>
      </c>
      <c r="DX39" s="637"/>
      <c r="DY39" s="637"/>
      <c r="DZ39" s="637"/>
      <c r="EA39" s="637"/>
      <c r="EB39" s="637"/>
      <c r="EC39" s="639"/>
    </row>
    <row r="40" spans="2:133" ht="11.25" customHeight="1">
      <c r="AQ40" s="640" t="s">
        <v>342</v>
      </c>
      <c r="AR40" s="641"/>
      <c r="AS40" s="641"/>
      <c r="AT40" s="641"/>
      <c r="AU40" s="641"/>
      <c r="AV40" s="641"/>
      <c r="AW40" s="641"/>
      <c r="AX40" s="641"/>
      <c r="AY40" s="642"/>
      <c r="AZ40" s="603">
        <v>156954</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209</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62561</v>
      </c>
      <c r="CS40" s="606"/>
      <c r="CT40" s="606"/>
      <c r="CU40" s="606"/>
      <c r="CV40" s="606"/>
      <c r="CW40" s="606"/>
      <c r="CX40" s="606"/>
      <c r="CY40" s="607"/>
      <c r="CZ40" s="608">
        <v>0.2</v>
      </c>
      <c r="DA40" s="637"/>
      <c r="DB40" s="637"/>
      <c r="DC40" s="638"/>
      <c r="DD40" s="611" t="s">
        <v>124</v>
      </c>
      <c r="DE40" s="606"/>
      <c r="DF40" s="606"/>
      <c r="DG40" s="606"/>
      <c r="DH40" s="606"/>
      <c r="DI40" s="606"/>
      <c r="DJ40" s="606"/>
      <c r="DK40" s="607"/>
      <c r="DL40" s="611" t="s">
        <v>231</v>
      </c>
      <c r="DM40" s="606"/>
      <c r="DN40" s="606"/>
      <c r="DO40" s="606"/>
      <c r="DP40" s="606"/>
      <c r="DQ40" s="606"/>
      <c r="DR40" s="606"/>
      <c r="DS40" s="606"/>
      <c r="DT40" s="606"/>
      <c r="DU40" s="606"/>
      <c r="DV40" s="607"/>
      <c r="DW40" s="608" t="s">
        <v>124</v>
      </c>
      <c r="DX40" s="637"/>
      <c r="DY40" s="637"/>
      <c r="DZ40" s="637"/>
      <c r="EA40" s="637"/>
      <c r="EB40" s="637"/>
      <c r="EC40" s="639"/>
    </row>
    <row r="41" spans="2:133" ht="11.25" customHeight="1">
      <c r="AQ41" s="652" t="s">
        <v>345</v>
      </c>
      <c r="AR41" s="653"/>
      <c r="AS41" s="653"/>
      <c r="AT41" s="653"/>
      <c r="AU41" s="653"/>
      <c r="AV41" s="653"/>
      <c r="AW41" s="653"/>
      <c r="AX41" s="653"/>
      <c r="AY41" s="654"/>
      <c r="AZ41" s="618">
        <v>412275</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442</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231</v>
      </c>
      <c r="DA41" s="637"/>
      <c r="DB41" s="637"/>
      <c r="DC41" s="638"/>
      <c r="DD41" s="611" t="s">
        <v>231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29636860</v>
      </c>
      <c r="CS42" s="606"/>
      <c r="CT42" s="606"/>
      <c r="CU42" s="606"/>
      <c r="CV42" s="606"/>
      <c r="CW42" s="606"/>
      <c r="CX42" s="606"/>
      <c r="CY42" s="607"/>
      <c r="CZ42" s="608">
        <v>71.400000000000006</v>
      </c>
      <c r="DA42" s="609"/>
      <c r="DB42" s="609"/>
      <c r="DC42" s="610"/>
      <c r="DD42" s="611">
        <v>4835935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136853</v>
      </c>
      <c r="CS43" s="604"/>
      <c r="CT43" s="604"/>
      <c r="CU43" s="604"/>
      <c r="CV43" s="604"/>
      <c r="CW43" s="604"/>
      <c r="CX43" s="604"/>
      <c r="CY43" s="605"/>
      <c r="CZ43" s="608">
        <v>0.3</v>
      </c>
      <c r="DA43" s="637"/>
      <c r="DB43" s="637"/>
      <c r="DC43" s="638"/>
      <c r="DD43" s="611">
        <v>136853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28561688</v>
      </c>
      <c r="CS44" s="606"/>
      <c r="CT44" s="606"/>
      <c r="CU44" s="606"/>
      <c r="CV44" s="606"/>
      <c r="CW44" s="606"/>
      <c r="CX44" s="606"/>
      <c r="CY44" s="607"/>
      <c r="CZ44" s="608">
        <v>68.8</v>
      </c>
      <c r="DA44" s="609"/>
      <c r="DB44" s="609"/>
      <c r="DC44" s="610"/>
      <c r="DD44" s="611">
        <v>4539765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27237823</v>
      </c>
      <c r="CS45" s="604"/>
      <c r="CT45" s="604"/>
      <c r="CU45" s="604"/>
      <c r="CV45" s="604"/>
      <c r="CW45" s="604"/>
      <c r="CX45" s="604"/>
      <c r="CY45" s="605"/>
      <c r="CZ45" s="608">
        <v>65.599999999999994</v>
      </c>
      <c r="DA45" s="637"/>
      <c r="DB45" s="637"/>
      <c r="DC45" s="638"/>
      <c r="DD45" s="611">
        <v>4384602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1313809</v>
      </c>
      <c r="CS46" s="606"/>
      <c r="CT46" s="606"/>
      <c r="CU46" s="606"/>
      <c r="CV46" s="606"/>
      <c r="CW46" s="606"/>
      <c r="CX46" s="606"/>
      <c r="CY46" s="607"/>
      <c r="CZ46" s="608">
        <v>3.2</v>
      </c>
      <c r="DA46" s="609"/>
      <c r="DB46" s="609"/>
      <c r="DC46" s="610"/>
      <c r="DD46" s="611">
        <v>145107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v>1075172</v>
      </c>
      <c r="CS47" s="604"/>
      <c r="CT47" s="604"/>
      <c r="CU47" s="604"/>
      <c r="CV47" s="604"/>
      <c r="CW47" s="604"/>
      <c r="CX47" s="604"/>
      <c r="CY47" s="605"/>
      <c r="CZ47" s="608">
        <v>2.6</v>
      </c>
      <c r="DA47" s="637"/>
      <c r="DB47" s="637"/>
      <c r="DC47" s="638"/>
      <c r="DD47" s="611">
        <v>296170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124</v>
      </c>
      <c r="CS48" s="606"/>
      <c r="CT48" s="606"/>
      <c r="CU48" s="606"/>
      <c r="CV48" s="606"/>
      <c r="CW48" s="606"/>
      <c r="CX48" s="606"/>
      <c r="CY48" s="607"/>
      <c r="CZ48" s="608" t="s">
        <v>124</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41507884</v>
      </c>
      <c r="CS49" s="619"/>
      <c r="CT49" s="619"/>
      <c r="CU49" s="619"/>
      <c r="CV49" s="619"/>
      <c r="CW49" s="619"/>
      <c r="CX49" s="619"/>
      <c r="CY49" s="620"/>
      <c r="CZ49" s="621">
        <v>100</v>
      </c>
      <c r="DA49" s="622"/>
      <c r="DB49" s="622"/>
      <c r="DC49" s="623"/>
      <c r="DD49" s="624">
        <v>11538650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3SHnATBGIqOwZ08EX0ycEYB8q45D6VNBwZjEeqrYIwhZpuorvxCuScug8vlDuxopVyYdKemUK/qBTN6E8Uouhg==" saltValue="u37bQd3Gsvuiw3bAG3Fy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60" zoomScaleNormal="60" zoomScaleSheetLayoutView="70" workbookViewId="0">
      <selection activeCell="AU73" sqref="AU73:AY7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360</v>
      </c>
      <c r="DK2" s="1143"/>
      <c r="DL2" s="1143"/>
      <c r="DM2" s="1143"/>
      <c r="DN2" s="1143"/>
      <c r="DO2" s="1144"/>
      <c r="DP2" s="229"/>
      <c r="DQ2" s="1142" t="s">
        <v>361</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362</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5"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30" t="s">
        <v>378</v>
      </c>
      <c r="DH5" s="1131"/>
      <c r="DI5" s="1131"/>
      <c r="DJ5" s="1131"/>
      <c r="DK5" s="1132"/>
      <c r="DL5" s="1130" t="s">
        <v>379</v>
      </c>
      <c r="DM5" s="1131"/>
      <c r="DN5" s="1131"/>
      <c r="DO5" s="1131"/>
      <c r="DP5" s="1132"/>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6"/>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3"/>
      <c r="DH6" s="1134"/>
      <c r="DI6" s="1134"/>
      <c r="DJ6" s="1134"/>
      <c r="DK6" s="1135"/>
      <c r="DL6" s="1133"/>
      <c r="DM6" s="1134"/>
      <c r="DN6" s="1134"/>
      <c r="DO6" s="1134"/>
      <c r="DP6" s="1135"/>
      <c r="DQ6" s="1035"/>
      <c r="DR6" s="1036"/>
      <c r="DS6" s="1036"/>
      <c r="DT6" s="1036"/>
      <c r="DU6" s="1037"/>
      <c r="DV6" s="1035"/>
      <c r="DW6" s="1036"/>
      <c r="DX6" s="1036"/>
      <c r="DY6" s="1036"/>
      <c r="DZ6" s="1049"/>
      <c r="EA6" s="234"/>
    </row>
    <row r="7" spans="1:131" s="235" customFormat="1" ht="26.25" customHeight="1" thickTop="1">
      <c r="A7" s="238">
        <v>1</v>
      </c>
      <c r="B7" s="1082" t="s">
        <v>381</v>
      </c>
      <c r="C7" s="1083"/>
      <c r="D7" s="1083"/>
      <c r="E7" s="1083"/>
      <c r="F7" s="1083"/>
      <c r="G7" s="1083"/>
      <c r="H7" s="1083"/>
      <c r="I7" s="1083"/>
      <c r="J7" s="1083"/>
      <c r="K7" s="1083"/>
      <c r="L7" s="1083"/>
      <c r="M7" s="1083"/>
      <c r="N7" s="1083"/>
      <c r="O7" s="1083"/>
      <c r="P7" s="1084"/>
      <c r="Q7" s="1136">
        <v>43260</v>
      </c>
      <c r="R7" s="1137"/>
      <c r="S7" s="1137"/>
      <c r="T7" s="1137"/>
      <c r="U7" s="1137"/>
      <c r="V7" s="1137">
        <v>41508</v>
      </c>
      <c r="W7" s="1137"/>
      <c r="X7" s="1137"/>
      <c r="Y7" s="1137"/>
      <c r="Z7" s="1137"/>
      <c r="AA7" s="1137">
        <f>Q7-V7</f>
        <v>1752</v>
      </c>
      <c r="AB7" s="1137"/>
      <c r="AC7" s="1137"/>
      <c r="AD7" s="1137"/>
      <c r="AE7" s="1138"/>
      <c r="AF7" s="1139">
        <v>1677</v>
      </c>
      <c r="AG7" s="1140"/>
      <c r="AH7" s="1140"/>
      <c r="AI7" s="1140"/>
      <c r="AJ7" s="1141"/>
      <c r="AK7" s="1123">
        <v>22259</v>
      </c>
      <c r="AL7" s="1124"/>
      <c r="AM7" s="1124"/>
      <c r="AN7" s="1124"/>
      <c r="AO7" s="1124"/>
      <c r="AP7" s="1124">
        <v>6274</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559</v>
      </c>
      <c r="BT7" s="1128"/>
      <c r="BU7" s="1128"/>
      <c r="BV7" s="1128"/>
      <c r="BW7" s="1128"/>
      <c r="BX7" s="1128"/>
      <c r="BY7" s="1128"/>
      <c r="BZ7" s="1128"/>
      <c r="CA7" s="1128"/>
      <c r="CB7" s="1128"/>
      <c r="CC7" s="1128"/>
      <c r="CD7" s="1128"/>
      <c r="CE7" s="1128"/>
      <c r="CF7" s="1128"/>
      <c r="CG7" s="1129"/>
      <c r="CH7" s="1120" t="s">
        <v>563</v>
      </c>
      <c r="CI7" s="1121"/>
      <c r="CJ7" s="1121"/>
      <c r="CK7" s="1121"/>
      <c r="CL7" s="1122"/>
      <c r="CM7" s="1120" t="s">
        <v>563</v>
      </c>
      <c r="CN7" s="1121"/>
      <c r="CO7" s="1121"/>
      <c r="CP7" s="1121"/>
      <c r="CQ7" s="1122"/>
      <c r="CR7" s="1120">
        <v>70</v>
      </c>
      <c r="CS7" s="1121"/>
      <c r="CT7" s="1121"/>
      <c r="CU7" s="1121"/>
      <c r="CV7" s="1122"/>
      <c r="CW7" s="1120" t="s">
        <v>563</v>
      </c>
      <c r="CX7" s="1121"/>
      <c r="CY7" s="1121"/>
      <c r="CZ7" s="1121"/>
      <c r="DA7" s="1122"/>
      <c r="DB7" s="1120" t="s">
        <v>563</v>
      </c>
      <c r="DC7" s="1121"/>
      <c r="DD7" s="1121"/>
      <c r="DE7" s="1121"/>
      <c r="DF7" s="1122"/>
      <c r="DG7" s="1120" t="s">
        <v>569</v>
      </c>
      <c r="DH7" s="1121"/>
      <c r="DI7" s="1121"/>
      <c r="DJ7" s="1121"/>
      <c r="DK7" s="1122"/>
      <c r="DL7" s="1120" t="s">
        <v>563</v>
      </c>
      <c r="DM7" s="1121"/>
      <c r="DN7" s="1121"/>
      <c r="DO7" s="1121"/>
      <c r="DP7" s="1122"/>
      <c r="DQ7" s="1120" t="s">
        <v>563</v>
      </c>
      <c r="DR7" s="1121"/>
      <c r="DS7" s="1121"/>
      <c r="DT7" s="1121"/>
      <c r="DU7" s="1122"/>
      <c r="DV7" s="1147"/>
      <c r="DW7" s="1148"/>
      <c r="DX7" s="1148"/>
      <c r="DY7" s="1148"/>
      <c r="DZ7" s="1149"/>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8"/>
      <c r="AL8" s="1119"/>
      <c r="AM8" s="1119"/>
      <c r="AN8" s="1119"/>
      <c r="AO8" s="1119"/>
      <c r="AP8" s="1119"/>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5" t="s">
        <v>560</v>
      </c>
      <c r="BT8" s="1046"/>
      <c r="BU8" s="1046"/>
      <c r="BV8" s="1046"/>
      <c r="BW8" s="1046"/>
      <c r="BX8" s="1046"/>
      <c r="BY8" s="1046"/>
      <c r="BZ8" s="1046"/>
      <c r="CA8" s="1046"/>
      <c r="CB8" s="1046"/>
      <c r="CC8" s="1046"/>
      <c r="CD8" s="1046"/>
      <c r="CE8" s="1046"/>
      <c r="CF8" s="1046"/>
      <c r="CG8" s="1047"/>
      <c r="CH8" s="1020">
        <v>7</v>
      </c>
      <c r="CI8" s="1021"/>
      <c r="CJ8" s="1021"/>
      <c r="CK8" s="1021"/>
      <c r="CL8" s="1022"/>
      <c r="CM8" s="1020">
        <v>77</v>
      </c>
      <c r="CN8" s="1021"/>
      <c r="CO8" s="1021"/>
      <c r="CP8" s="1021"/>
      <c r="CQ8" s="1022"/>
      <c r="CR8" s="1020">
        <v>37</v>
      </c>
      <c r="CS8" s="1021"/>
      <c r="CT8" s="1021"/>
      <c r="CU8" s="1021"/>
      <c r="CV8" s="1022"/>
      <c r="CW8" s="1020" t="s">
        <v>563</v>
      </c>
      <c r="CX8" s="1021"/>
      <c r="CY8" s="1021"/>
      <c r="CZ8" s="1021"/>
      <c r="DA8" s="1022"/>
      <c r="DB8" s="1020" t="s">
        <v>568</v>
      </c>
      <c r="DC8" s="1021"/>
      <c r="DD8" s="1021"/>
      <c r="DE8" s="1021"/>
      <c r="DF8" s="1022"/>
      <c r="DG8" s="1020" t="s">
        <v>568</v>
      </c>
      <c r="DH8" s="1021"/>
      <c r="DI8" s="1021"/>
      <c r="DJ8" s="1021"/>
      <c r="DK8" s="1022"/>
      <c r="DL8" s="1020" t="s">
        <v>568</v>
      </c>
      <c r="DM8" s="1021"/>
      <c r="DN8" s="1021"/>
      <c r="DO8" s="1021"/>
      <c r="DP8" s="1022"/>
      <c r="DQ8" s="1020" t="s">
        <v>563</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8"/>
      <c r="AL9" s="1119"/>
      <c r="AM9" s="1119"/>
      <c r="AN9" s="1119"/>
      <c r="AO9" s="1119"/>
      <c r="AP9" s="1119"/>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3"/>
      <c r="R22" s="1114"/>
      <c r="S22" s="1114"/>
      <c r="T22" s="1114"/>
      <c r="U22" s="1114"/>
      <c r="V22" s="1114"/>
      <c r="W22" s="1114"/>
      <c r="X22" s="1114"/>
      <c r="Y22" s="1114"/>
      <c r="Z22" s="1114"/>
      <c r="AA22" s="1114"/>
      <c r="AB22" s="1114"/>
      <c r="AC22" s="1114"/>
      <c r="AD22" s="1114"/>
      <c r="AE22" s="1115"/>
      <c r="AF22" s="1050"/>
      <c r="AG22" s="1051"/>
      <c r="AH22" s="1051"/>
      <c r="AI22" s="1051"/>
      <c r="AJ22" s="1052"/>
      <c r="AK22" s="1109"/>
      <c r="AL22" s="1110"/>
      <c r="AM22" s="1110"/>
      <c r="AN22" s="1110"/>
      <c r="AO22" s="1110"/>
      <c r="AP22" s="1110"/>
      <c r="AQ22" s="1110"/>
      <c r="AR22" s="1110"/>
      <c r="AS22" s="1110"/>
      <c r="AT22" s="1110"/>
      <c r="AU22" s="1111"/>
      <c r="AV22" s="1111"/>
      <c r="AW22" s="1111"/>
      <c r="AX22" s="1111"/>
      <c r="AY22" s="1112"/>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81" t="s">
        <v>384</v>
      </c>
      <c r="C23" s="982"/>
      <c r="D23" s="982"/>
      <c r="E23" s="982"/>
      <c r="F23" s="982"/>
      <c r="G23" s="982"/>
      <c r="H23" s="982"/>
      <c r="I23" s="982"/>
      <c r="J23" s="982"/>
      <c r="K23" s="982"/>
      <c r="L23" s="982"/>
      <c r="M23" s="982"/>
      <c r="N23" s="982"/>
      <c r="O23" s="982"/>
      <c r="P23" s="983"/>
      <c r="Q23" s="1100"/>
      <c r="R23" s="1101"/>
      <c r="S23" s="1101"/>
      <c r="T23" s="1101"/>
      <c r="U23" s="1101"/>
      <c r="V23" s="1101"/>
      <c r="W23" s="1101"/>
      <c r="X23" s="1101"/>
      <c r="Y23" s="1101"/>
      <c r="Z23" s="1101"/>
      <c r="AA23" s="1101"/>
      <c r="AB23" s="1101"/>
      <c r="AC23" s="1101"/>
      <c r="AD23" s="1101"/>
      <c r="AE23" s="1102"/>
      <c r="AF23" s="1103">
        <v>1677</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124</v>
      </c>
      <c r="BA23" s="1098"/>
      <c r="BB23" s="1098"/>
      <c r="BC23" s="1098"/>
      <c r="BD23" s="1099"/>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6" t="s">
        <v>385</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5" t="s">
        <v>386</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1" t="s">
        <v>390</v>
      </c>
      <c r="AG26" s="1039"/>
      <c r="AH26" s="1039"/>
      <c r="AI26" s="1039"/>
      <c r="AJ26" s="1092"/>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3"/>
      <c r="AG27" s="1042"/>
      <c r="AH27" s="1042"/>
      <c r="AI27" s="1042"/>
      <c r="AJ27" s="1094"/>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2" t="s">
        <v>395</v>
      </c>
      <c r="C28" s="1083"/>
      <c r="D28" s="1083"/>
      <c r="E28" s="1083"/>
      <c r="F28" s="1083"/>
      <c r="G28" s="1083"/>
      <c r="H28" s="1083"/>
      <c r="I28" s="1083"/>
      <c r="J28" s="1083"/>
      <c r="K28" s="1083"/>
      <c r="L28" s="1083"/>
      <c r="M28" s="1083"/>
      <c r="N28" s="1083"/>
      <c r="O28" s="1083"/>
      <c r="P28" s="1084"/>
      <c r="Q28" s="1085">
        <v>2402</v>
      </c>
      <c r="R28" s="1086"/>
      <c r="S28" s="1086"/>
      <c r="T28" s="1086"/>
      <c r="U28" s="1086"/>
      <c r="V28" s="1086">
        <v>2191</v>
      </c>
      <c r="W28" s="1086"/>
      <c r="X28" s="1086"/>
      <c r="Y28" s="1086"/>
      <c r="Z28" s="1086"/>
      <c r="AA28" s="1086">
        <f>Q28-V28</f>
        <v>211</v>
      </c>
      <c r="AB28" s="1086"/>
      <c r="AC28" s="1086"/>
      <c r="AD28" s="1086"/>
      <c r="AE28" s="1087"/>
      <c r="AF28" s="1088">
        <v>211</v>
      </c>
      <c r="AG28" s="1086"/>
      <c r="AH28" s="1086"/>
      <c r="AI28" s="1086"/>
      <c r="AJ28" s="1089"/>
      <c r="AK28" s="1090">
        <v>124</v>
      </c>
      <c r="AL28" s="1078"/>
      <c r="AM28" s="1078"/>
      <c r="AN28" s="1078"/>
      <c r="AO28" s="1078"/>
      <c r="AP28" s="1078" t="s">
        <v>563</v>
      </c>
      <c r="AQ28" s="1078"/>
      <c r="AR28" s="1078"/>
      <c r="AS28" s="1078"/>
      <c r="AT28" s="1078"/>
      <c r="AU28" s="1078" t="s">
        <v>563</v>
      </c>
      <c r="AV28" s="1078"/>
      <c r="AW28" s="1078"/>
      <c r="AX28" s="1078"/>
      <c r="AY28" s="1078"/>
      <c r="AZ28" s="1079" t="s">
        <v>563</v>
      </c>
      <c r="BA28" s="1079"/>
      <c r="BB28" s="1079"/>
      <c r="BC28" s="1079"/>
      <c r="BD28" s="1079"/>
      <c r="BE28" s="1080"/>
      <c r="BF28" s="1080"/>
      <c r="BG28" s="1080"/>
      <c r="BH28" s="1080"/>
      <c r="BI28" s="1081"/>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1448</v>
      </c>
      <c r="R29" s="1075"/>
      <c r="S29" s="1075"/>
      <c r="T29" s="1075"/>
      <c r="U29" s="1075"/>
      <c r="V29" s="1075">
        <v>1411</v>
      </c>
      <c r="W29" s="1075"/>
      <c r="X29" s="1075"/>
      <c r="Y29" s="1075"/>
      <c r="Z29" s="1075"/>
      <c r="AA29" s="1076">
        <v>37</v>
      </c>
      <c r="AB29" s="1051"/>
      <c r="AC29" s="1051"/>
      <c r="AD29" s="1051"/>
      <c r="AE29" s="1052"/>
      <c r="AF29" s="1050">
        <v>37</v>
      </c>
      <c r="AG29" s="1051"/>
      <c r="AH29" s="1051"/>
      <c r="AI29" s="1051"/>
      <c r="AJ29" s="1052"/>
      <c r="AK29" s="1077">
        <v>193</v>
      </c>
      <c r="AL29" s="1013"/>
      <c r="AM29" s="1013"/>
      <c r="AN29" s="1013"/>
      <c r="AO29" s="1014"/>
      <c r="AP29" s="1008" t="s">
        <v>563</v>
      </c>
      <c r="AQ29" s="1008"/>
      <c r="AR29" s="1008"/>
      <c r="AS29" s="1008"/>
      <c r="AT29" s="1008"/>
      <c r="AU29" s="1008" t="s">
        <v>563</v>
      </c>
      <c r="AV29" s="1008"/>
      <c r="AW29" s="1008"/>
      <c r="AX29" s="1008"/>
      <c r="AY29" s="1008"/>
      <c r="AZ29" s="1073" t="s">
        <v>563</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118</v>
      </c>
      <c r="R30" s="1075"/>
      <c r="S30" s="1075"/>
      <c r="T30" s="1075"/>
      <c r="U30" s="1075"/>
      <c r="V30" s="1075">
        <v>118</v>
      </c>
      <c r="W30" s="1075"/>
      <c r="X30" s="1075"/>
      <c r="Y30" s="1075"/>
      <c r="Z30" s="1075"/>
      <c r="AA30" s="1076">
        <v>0</v>
      </c>
      <c r="AB30" s="1051"/>
      <c r="AC30" s="1051"/>
      <c r="AD30" s="1051"/>
      <c r="AE30" s="1052"/>
      <c r="AF30" s="1050">
        <v>0</v>
      </c>
      <c r="AG30" s="1051"/>
      <c r="AH30" s="1051"/>
      <c r="AI30" s="1051"/>
      <c r="AJ30" s="1052"/>
      <c r="AK30" s="1077">
        <v>44</v>
      </c>
      <c r="AL30" s="1013"/>
      <c r="AM30" s="1013"/>
      <c r="AN30" s="1013"/>
      <c r="AO30" s="1014"/>
      <c r="AP30" s="1008" t="s">
        <v>568</v>
      </c>
      <c r="AQ30" s="1008"/>
      <c r="AR30" s="1008"/>
      <c r="AS30" s="1008"/>
      <c r="AT30" s="1008"/>
      <c r="AU30" s="1008" t="s">
        <v>567</v>
      </c>
      <c r="AV30" s="1008"/>
      <c r="AW30" s="1008"/>
      <c r="AX30" s="1008"/>
      <c r="AY30" s="1008"/>
      <c r="AZ30" s="1073" t="s">
        <v>568</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299</v>
      </c>
      <c r="R31" s="1075"/>
      <c r="S31" s="1075"/>
      <c r="T31" s="1075"/>
      <c r="U31" s="1075"/>
      <c r="V31" s="1075">
        <v>232</v>
      </c>
      <c r="W31" s="1075"/>
      <c r="X31" s="1075"/>
      <c r="Y31" s="1075"/>
      <c r="Z31" s="1075"/>
      <c r="AA31" s="1076">
        <v>67</v>
      </c>
      <c r="AB31" s="1051"/>
      <c r="AC31" s="1051"/>
      <c r="AD31" s="1051"/>
      <c r="AE31" s="1052"/>
      <c r="AF31" s="1050">
        <v>361</v>
      </c>
      <c r="AG31" s="1051"/>
      <c r="AH31" s="1051"/>
      <c r="AI31" s="1051"/>
      <c r="AJ31" s="1052"/>
      <c r="AK31" s="1077">
        <v>15</v>
      </c>
      <c r="AL31" s="1013"/>
      <c r="AM31" s="1013"/>
      <c r="AN31" s="1013"/>
      <c r="AO31" s="1014"/>
      <c r="AP31" s="1008">
        <v>1376</v>
      </c>
      <c r="AQ31" s="1008"/>
      <c r="AR31" s="1008"/>
      <c r="AS31" s="1008"/>
      <c r="AT31" s="1008"/>
      <c r="AU31" s="1008">
        <v>11</v>
      </c>
      <c r="AV31" s="1008"/>
      <c r="AW31" s="1008"/>
      <c r="AX31" s="1008"/>
      <c r="AY31" s="1008"/>
      <c r="AZ31" s="1073" t="s">
        <v>563</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4852</v>
      </c>
      <c r="R32" s="1075"/>
      <c r="S32" s="1075"/>
      <c r="T32" s="1075"/>
      <c r="U32" s="1075"/>
      <c r="V32" s="1075">
        <v>4840</v>
      </c>
      <c r="W32" s="1075"/>
      <c r="X32" s="1075"/>
      <c r="Y32" s="1075"/>
      <c r="Z32" s="1075"/>
      <c r="AA32" s="1076">
        <v>12</v>
      </c>
      <c r="AB32" s="1051"/>
      <c r="AC32" s="1051"/>
      <c r="AD32" s="1051"/>
      <c r="AE32" s="1052"/>
      <c r="AF32" s="1050">
        <v>9</v>
      </c>
      <c r="AG32" s="1051"/>
      <c r="AH32" s="1051"/>
      <c r="AI32" s="1051"/>
      <c r="AJ32" s="1052"/>
      <c r="AK32" s="1077">
        <v>4061</v>
      </c>
      <c r="AL32" s="1013"/>
      <c r="AM32" s="1013"/>
      <c r="AN32" s="1013"/>
      <c r="AO32" s="1014"/>
      <c r="AP32" s="1008">
        <v>4749</v>
      </c>
      <c r="AQ32" s="1008"/>
      <c r="AR32" s="1008"/>
      <c r="AS32" s="1008"/>
      <c r="AT32" s="1008"/>
      <c r="AU32" s="1008">
        <v>879</v>
      </c>
      <c r="AV32" s="1008"/>
      <c r="AW32" s="1008"/>
      <c r="AX32" s="1008"/>
      <c r="AY32" s="1008"/>
      <c r="AZ32" s="1073" t="s">
        <v>569</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402</v>
      </c>
      <c r="C33" s="1069"/>
      <c r="D33" s="1069"/>
      <c r="E33" s="1069"/>
      <c r="F33" s="1069"/>
      <c r="G33" s="1069"/>
      <c r="H33" s="1069"/>
      <c r="I33" s="1069"/>
      <c r="J33" s="1069"/>
      <c r="K33" s="1069"/>
      <c r="L33" s="1069"/>
      <c r="M33" s="1069"/>
      <c r="N33" s="1069"/>
      <c r="O33" s="1069"/>
      <c r="P33" s="1070"/>
      <c r="Q33" s="1074">
        <v>989</v>
      </c>
      <c r="R33" s="1075"/>
      <c r="S33" s="1075"/>
      <c r="T33" s="1075"/>
      <c r="U33" s="1075"/>
      <c r="V33" s="1075">
        <v>983</v>
      </c>
      <c r="W33" s="1075"/>
      <c r="X33" s="1075"/>
      <c r="Y33" s="1075"/>
      <c r="Z33" s="1075"/>
      <c r="AA33" s="1076">
        <v>6</v>
      </c>
      <c r="AB33" s="1051"/>
      <c r="AC33" s="1051"/>
      <c r="AD33" s="1051"/>
      <c r="AE33" s="1052"/>
      <c r="AF33" s="1050">
        <v>6</v>
      </c>
      <c r="AG33" s="1051"/>
      <c r="AH33" s="1051"/>
      <c r="AI33" s="1051"/>
      <c r="AJ33" s="1052"/>
      <c r="AK33" s="1077">
        <v>859</v>
      </c>
      <c r="AL33" s="1013"/>
      <c r="AM33" s="1013"/>
      <c r="AN33" s="1013"/>
      <c r="AO33" s="1014"/>
      <c r="AP33" s="1008">
        <v>1204</v>
      </c>
      <c r="AQ33" s="1008"/>
      <c r="AR33" s="1008"/>
      <c r="AS33" s="1008"/>
      <c r="AT33" s="1008"/>
      <c r="AU33" s="1008">
        <v>217</v>
      </c>
      <c r="AV33" s="1008"/>
      <c r="AW33" s="1008"/>
      <c r="AX33" s="1008"/>
      <c r="AY33" s="1008"/>
      <c r="AZ33" s="1073" t="s">
        <v>568</v>
      </c>
      <c r="BA33" s="1073"/>
      <c r="BB33" s="1073"/>
      <c r="BC33" s="1073"/>
      <c r="BD33" s="1073"/>
      <c r="BE33" s="1063" t="s">
        <v>401</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4"/>
      <c r="AL34" s="1008"/>
      <c r="AM34" s="1008"/>
      <c r="AN34" s="1008"/>
      <c r="AO34" s="1008"/>
      <c r="AP34" s="1008"/>
      <c r="AQ34" s="1008"/>
      <c r="AR34" s="1008"/>
      <c r="AS34" s="1008"/>
      <c r="AT34" s="1008"/>
      <c r="AU34" s="1008"/>
      <c r="AV34" s="1008"/>
      <c r="AW34" s="1008"/>
      <c r="AX34" s="1008"/>
      <c r="AY34" s="1008"/>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4"/>
      <c r="AL35" s="1008"/>
      <c r="AM35" s="1008"/>
      <c r="AN35" s="1008"/>
      <c r="AO35" s="1008"/>
      <c r="AP35" s="1008"/>
      <c r="AQ35" s="1008"/>
      <c r="AR35" s="1008"/>
      <c r="AS35" s="1008"/>
      <c r="AT35" s="1008"/>
      <c r="AU35" s="1008"/>
      <c r="AV35" s="1008"/>
      <c r="AW35" s="1008"/>
      <c r="AX35" s="1008"/>
      <c r="AY35" s="1008"/>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4"/>
      <c r="AL36" s="1008"/>
      <c r="AM36" s="1008"/>
      <c r="AN36" s="1008"/>
      <c r="AO36" s="1008"/>
      <c r="AP36" s="1008"/>
      <c r="AQ36" s="1008"/>
      <c r="AR36" s="1008"/>
      <c r="AS36" s="1008"/>
      <c r="AT36" s="1008"/>
      <c r="AU36" s="1008"/>
      <c r="AV36" s="1008"/>
      <c r="AW36" s="1008"/>
      <c r="AX36" s="1008"/>
      <c r="AY36" s="1008"/>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4"/>
      <c r="AL37" s="1008"/>
      <c r="AM37" s="1008"/>
      <c r="AN37" s="1008"/>
      <c r="AO37" s="1008"/>
      <c r="AP37" s="1008"/>
      <c r="AQ37" s="1008"/>
      <c r="AR37" s="1008"/>
      <c r="AS37" s="1008"/>
      <c r="AT37" s="1008"/>
      <c r="AU37" s="1008"/>
      <c r="AV37" s="1008"/>
      <c r="AW37" s="1008"/>
      <c r="AX37" s="1008"/>
      <c r="AY37" s="1008"/>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4"/>
      <c r="AL38" s="1008"/>
      <c r="AM38" s="1008"/>
      <c r="AN38" s="1008"/>
      <c r="AO38" s="1008"/>
      <c r="AP38" s="1008"/>
      <c r="AQ38" s="1008"/>
      <c r="AR38" s="1008"/>
      <c r="AS38" s="1008"/>
      <c r="AT38" s="1008"/>
      <c r="AU38" s="1008"/>
      <c r="AV38" s="1008"/>
      <c r="AW38" s="1008"/>
      <c r="AX38" s="1008"/>
      <c r="AY38" s="1008"/>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4"/>
      <c r="AL39" s="1008"/>
      <c r="AM39" s="1008"/>
      <c r="AN39" s="1008"/>
      <c r="AO39" s="1008"/>
      <c r="AP39" s="1008"/>
      <c r="AQ39" s="1008"/>
      <c r="AR39" s="1008"/>
      <c r="AS39" s="1008"/>
      <c r="AT39" s="1008"/>
      <c r="AU39" s="1008"/>
      <c r="AV39" s="1008"/>
      <c r="AW39" s="1008"/>
      <c r="AX39" s="1008"/>
      <c r="AY39" s="1008"/>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4"/>
      <c r="AL40" s="1008"/>
      <c r="AM40" s="1008"/>
      <c r="AN40" s="1008"/>
      <c r="AO40" s="1008"/>
      <c r="AP40" s="1008"/>
      <c r="AQ40" s="1008"/>
      <c r="AR40" s="1008"/>
      <c r="AS40" s="1008"/>
      <c r="AT40" s="1008"/>
      <c r="AU40" s="1008"/>
      <c r="AV40" s="1008"/>
      <c r="AW40" s="1008"/>
      <c r="AX40" s="1008"/>
      <c r="AY40" s="1008"/>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4"/>
      <c r="AL41" s="1008"/>
      <c r="AM41" s="1008"/>
      <c r="AN41" s="1008"/>
      <c r="AO41" s="1008"/>
      <c r="AP41" s="1008"/>
      <c r="AQ41" s="1008"/>
      <c r="AR41" s="1008"/>
      <c r="AS41" s="1008"/>
      <c r="AT41" s="1008"/>
      <c r="AU41" s="1008"/>
      <c r="AV41" s="1008"/>
      <c r="AW41" s="1008"/>
      <c r="AX41" s="1008"/>
      <c r="AY41" s="1008"/>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4"/>
      <c r="AL42" s="1008"/>
      <c r="AM42" s="1008"/>
      <c r="AN42" s="1008"/>
      <c r="AO42" s="1008"/>
      <c r="AP42" s="1008"/>
      <c r="AQ42" s="1008"/>
      <c r="AR42" s="1008"/>
      <c r="AS42" s="1008"/>
      <c r="AT42" s="1008"/>
      <c r="AU42" s="1008"/>
      <c r="AV42" s="1008"/>
      <c r="AW42" s="1008"/>
      <c r="AX42" s="1008"/>
      <c r="AY42" s="1008"/>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4"/>
      <c r="AL43" s="1008"/>
      <c r="AM43" s="1008"/>
      <c r="AN43" s="1008"/>
      <c r="AO43" s="1008"/>
      <c r="AP43" s="1008"/>
      <c r="AQ43" s="1008"/>
      <c r="AR43" s="1008"/>
      <c r="AS43" s="1008"/>
      <c r="AT43" s="1008"/>
      <c r="AU43" s="1008"/>
      <c r="AV43" s="1008"/>
      <c r="AW43" s="1008"/>
      <c r="AX43" s="1008"/>
      <c r="AY43" s="1008"/>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4"/>
      <c r="AL44" s="1008"/>
      <c r="AM44" s="1008"/>
      <c r="AN44" s="1008"/>
      <c r="AO44" s="1008"/>
      <c r="AP44" s="1008"/>
      <c r="AQ44" s="1008"/>
      <c r="AR44" s="1008"/>
      <c r="AS44" s="1008"/>
      <c r="AT44" s="1008"/>
      <c r="AU44" s="1008"/>
      <c r="AV44" s="1008"/>
      <c r="AW44" s="1008"/>
      <c r="AX44" s="1008"/>
      <c r="AY44" s="1008"/>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4"/>
      <c r="AL45" s="1008"/>
      <c r="AM45" s="1008"/>
      <c r="AN45" s="1008"/>
      <c r="AO45" s="1008"/>
      <c r="AP45" s="1008"/>
      <c r="AQ45" s="1008"/>
      <c r="AR45" s="1008"/>
      <c r="AS45" s="1008"/>
      <c r="AT45" s="1008"/>
      <c r="AU45" s="1008"/>
      <c r="AV45" s="1008"/>
      <c r="AW45" s="1008"/>
      <c r="AX45" s="1008"/>
      <c r="AY45" s="1008"/>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4"/>
      <c r="AL46" s="1008"/>
      <c r="AM46" s="1008"/>
      <c r="AN46" s="1008"/>
      <c r="AO46" s="1008"/>
      <c r="AP46" s="1008"/>
      <c r="AQ46" s="1008"/>
      <c r="AR46" s="1008"/>
      <c r="AS46" s="1008"/>
      <c r="AT46" s="1008"/>
      <c r="AU46" s="1008"/>
      <c r="AV46" s="1008"/>
      <c r="AW46" s="1008"/>
      <c r="AX46" s="1008"/>
      <c r="AY46" s="1008"/>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4"/>
      <c r="AL47" s="1008"/>
      <c r="AM47" s="1008"/>
      <c r="AN47" s="1008"/>
      <c r="AO47" s="1008"/>
      <c r="AP47" s="1008"/>
      <c r="AQ47" s="1008"/>
      <c r="AR47" s="1008"/>
      <c r="AS47" s="1008"/>
      <c r="AT47" s="1008"/>
      <c r="AU47" s="1008"/>
      <c r="AV47" s="1008"/>
      <c r="AW47" s="1008"/>
      <c r="AX47" s="1008"/>
      <c r="AY47" s="1008"/>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4"/>
      <c r="AL48" s="1008"/>
      <c r="AM48" s="1008"/>
      <c r="AN48" s="1008"/>
      <c r="AO48" s="1008"/>
      <c r="AP48" s="1008"/>
      <c r="AQ48" s="1008"/>
      <c r="AR48" s="1008"/>
      <c r="AS48" s="1008"/>
      <c r="AT48" s="1008"/>
      <c r="AU48" s="1008"/>
      <c r="AV48" s="1008"/>
      <c r="AW48" s="1008"/>
      <c r="AX48" s="1008"/>
      <c r="AY48" s="1008"/>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4"/>
      <c r="AL49" s="1008"/>
      <c r="AM49" s="1008"/>
      <c r="AN49" s="1008"/>
      <c r="AO49" s="1008"/>
      <c r="AP49" s="1008"/>
      <c r="AQ49" s="1008"/>
      <c r="AR49" s="1008"/>
      <c r="AS49" s="1008"/>
      <c r="AT49" s="1008"/>
      <c r="AU49" s="1008"/>
      <c r="AV49" s="1008"/>
      <c r="AW49" s="1008"/>
      <c r="AX49" s="1008"/>
      <c r="AY49" s="1008"/>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81" t="s">
        <v>404</v>
      </c>
      <c r="C63" s="982"/>
      <c r="D63" s="982"/>
      <c r="E63" s="982"/>
      <c r="F63" s="982"/>
      <c r="G63" s="982"/>
      <c r="H63" s="982"/>
      <c r="I63" s="982"/>
      <c r="J63" s="982"/>
      <c r="K63" s="982"/>
      <c r="L63" s="982"/>
      <c r="M63" s="982"/>
      <c r="N63" s="982"/>
      <c r="O63" s="982"/>
      <c r="P63" s="983"/>
      <c r="Q63" s="999"/>
      <c r="R63" s="1000"/>
      <c r="S63" s="1000"/>
      <c r="T63" s="1000"/>
      <c r="U63" s="1000"/>
      <c r="V63" s="1000"/>
      <c r="W63" s="1000"/>
      <c r="X63" s="1000"/>
      <c r="Y63" s="1000"/>
      <c r="Z63" s="1000"/>
      <c r="AA63" s="1000"/>
      <c r="AB63" s="1000"/>
      <c r="AC63" s="1000"/>
      <c r="AD63" s="1000"/>
      <c r="AE63" s="1059"/>
      <c r="AF63" s="1060">
        <v>625</v>
      </c>
      <c r="AG63" s="996"/>
      <c r="AH63" s="996"/>
      <c r="AI63" s="996"/>
      <c r="AJ63" s="1061"/>
      <c r="AK63" s="1062"/>
      <c r="AL63" s="1000"/>
      <c r="AM63" s="1000"/>
      <c r="AN63" s="1000"/>
      <c r="AO63" s="1000"/>
      <c r="AP63" s="996"/>
      <c r="AQ63" s="996"/>
      <c r="AR63" s="996"/>
      <c r="AS63" s="996"/>
      <c r="AT63" s="996"/>
      <c r="AU63" s="996"/>
      <c r="AV63" s="996"/>
      <c r="AW63" s="996"/>
      <c r="AX63" s="996"/>
      <c r="AY63" s="996"/>
      <c r="AZ63" s="1056"/>
      <c r="BA63" s="1056"/>
      <c r="BB63" s="1056"/>
      <c r="BC63" s="1056"/>
      <c r="BD63" s="1056"/>
      <c r="BE63" s="997"/>
      <c r="BF63" s="997"/>
      <c r="BG63" s="997"/>
      <c r="BH63" s="997"/>
      <c r="BI63" s="998"/>
      <c r="BJ63" s="1057" t="s">
        <v>124</v>
      </c>
      <c r="BK63" s="988"/>
      <c r="BL63" s="988"/>
      <c r="BM63" s="988"/>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407</v>
      </c>
      <c r="W66" s="1033"/>
      <c r="X66" s="1033"/>
      <c r="Y66" s="1033"/>
      <c r="Z66" s="1034"/>
      <c r="AA66" s="1032" t="s">
        <v>408</v>
      </c>
      <c r="AB66" s="1033"/>
      <c r="AC66" s="1033"/>
      <c r="AD66" s="1033"/>
      <c r="AE66" s="1034"/>
      <c r="AF66" s="1038" t="s">
        <v>390</v>
      </c>
      <c r="AG66" s="1039"/>
      <c r="AH66" s="1039"/>
      <c r="AI66" s="1039"/>
      <c r="AJ66" s="1040"/>
      <c r="AK66" s="1032" t="s">
        <v>391</v>
      </c>
      <c r="AL66" s="1027"/>
      <c r="AM66" s="1027"/>
      <c r="AN66" s="1027"/>
      <c r="AO66" s="1028"/>
      <c r="AP66" s="1032" t="s">
        <v>409</v>
      </c>
      <c r="AQ66" s="1033"/>
      <c r="AR66" s="1033"/>
      <c r="AS66" s="1033"/>
      <c r="AT66" s="1034"/>
      <c r="AU66" s="1032" t="s">
        <v>410</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90"/>
      <c r="BT66" s="991"/>
      <c r="BU66" s="991"/>
      <c r="BV66" s="991"/>
      <c r="BW66" s="991"/>
      <c r="BX66" s="991"/>
      <c r="BY66" s="991"/>
      <c r="BZ66" s="991"/>
      <c r="CA66" s="991"/>
      <c r="CB66" s="991"/>
      <c r="CC66" s="991"/>
      <c r="CD66" s="991"/>
      <c r="CE66" s="991"/>
      <c r="CF66" s="991"/>
      <c r="CG66" s="992"/>
      <c r="CH66" s="993"/>
      <c r="CI66" s="994"/>
      <c r="CJ66" s="994"/>
      <c r="CK66" s="994"/>
      <c r="CL66" s="995"/>
      <c r="CM66" s="993"/>
      <c r="CN66" s="994"/>
      <c r="CO66" s="994"/>
      <c r="CP66" s="994"/>
      <c r="CQ66" s="995"/>
      <c r="CR66" s="993"/>
      <c r="CS66" s="994"/>
      <c r="CT66" s="994"/>
      <c r="CU66" s="994"/>
      <c r="CV66" s="995"/>
      <c r="CW66" s="993"/>
      <c r="CX66" s="994"/>
      <c r="CY66" s="994"/>
      <c r="CZ66" s="994"/>
      <c r="DA66" s="995"/>
      <c r="DB66" s="993"/>
      <c r="DC66" s="994"/>
      <c r="DD66" s="994"/>
      <c r="DE66" s="994"/>
      <c r="DF66" s="995"/>
      <c r="DG66" s="993"/>
      <c r="DH66" s="994"/>
      <c r="DI66" s="994"/>
      <c r="DJ66" s="994"/>
      <c r="DK66" s="995"/>
      <c r="DL66" s="993"/>
      <c r="DM66" s="994"/>
      <c r="DN66" s="994"/>
      <c r="DO66" s="994"/>
      <c r="DP66" s="995"/>
      <c r="DQ66" s="993"/>
      <c r="DR66" s="994"/>
      <c r="DS66" s="994"/>
      <c r="DT66" s="994"/>
      <c r="DU66" s="995"/>
      <c r="DV66" s="978"/>
      <c r="DW66" s="979"/>
      <c r="DX66" s="979"/>
      <c r="DY66" s="979"/>
      <c r="DZ66" s="980"/>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90"/>
      <c r="BT67" s="991"/>
      <c r="BU67" s="991"/>
      <c r="BV67" s="991"/>
      <c r="BW67" s="991"/>
      <c r="BX67" s="991"/>
      <c r="BY67" s="991"/>
      <c r="BZ67" s="991"/>
      <c r="CA67" s="991"/>
      <c r="CB67" s="991"/>
      <c r="CC67" s="991"/>
      <c r="CD67" s="991"/>
      <c r="CE67" s="991"/>
      <c r="CF67" s="991"/>
      <c r="CG67" s="992"/>
      <c r="CH67" s="993"/>
      <c r="CI67" s="994"/>
      <c r="CJ67" s="994"/>
      <c r="CK67" s="994"/>
      <c r="CL67" s="995"/>
      <c r="CM67" s="993"/>
      <c r="CN67" s="994"/>
      <c r="CO67" s="994"/>
      <c r="CP67" s="994"/>
      <c r="CQ67" s="995"/>
      <c r="CR67" s="993"/>
      <c r="CS67" s="994"/>
      <c r="CT67" s="994"/>
      <c r="CU67" s="994"/>
      <c r="CV67" s="995"/>
      <c r="CW67" s="993"/>
      <c r="CX67" s="994"/>
      <c r="CY67" s="994"/>
      <c r="CZ67" s="994"/>
      <c r="DA67" s="995"/>
      <c r="DB67" s="993"/>
      <c r="DC67" s="994"/>
      <c r="DD67" s="994"/>
      <c r="DE67" s="994"/>
      <c r="DF67" s="995"/>
      <c r="DG67" s="993"/>
      <c r="DH67" s="994"/>
      <c r="DI67" s="994"/>
      <c r="DJ67" s="994"/>
      <c r="DK67" s="995"/>
      <c r="DL67" s="993"/>
      <c r="DM67" s="994"/>
      <c r="DN67" s="994"/>
      <c r="DO67" s="994"/>
      <c r="DP67" s="995"/>
      <c r="DQ67" s="993"/>
      <c r="DR67" s="994"/>
      <c r="DS67" s="994"/>
      <c r="DT67" s="994"/>
      <c r="DU67" s="995"/>
      <c r="DV67" s="978"/>
      <c r="DW67" s="979"/>
      <c r="DX67" s="979"/>
      <c r="DY67" s="979"/>
      <c r="DZ67" s="980"/>
      <c r="EA67" s="226"/>
    </row>
    <row r="68" spans="1:131" s="227" customFormat="1" ht="26.25" customHeight="1" thickTop="1" thickBot="1">
      <c r="A68" s="238">
        <v>1</v>
      </c>
      <c r="B68" s="739" t="s">
        <v>564</v>
      </c>
      <c r="C68" s="740"/>
      <c r="D68" s="740"/>
      <c r="E68" s="740"/>
      <c r="F68" s="740"/>
      <c r="G68" s="740"/>
      <c r="H68" s="740"/>
      <c r="I68" s="740"/>
      <c r="J68" s="740"/>
      <c r="K68" s="740"/>
      <c r="L68" s="740"/>
      <c r="M68" s="740"/>
      <c r="N68" s="740"/>
      <c r="O68" s="740"/>
      <c r="P68" s="741"/>
      <c r="Q68" s="1019">
        <v>11183</v>
      </c>
      <c r="R68" s="1016"/>
      <c r="S68" s="1016"/>
      <c r="T68" s="1016"/>
      <c r="U68" s="1016"/>
      <c r="V68" s="1016">
        <v>10814</v>
      </c>
      <c r="W68" s="1016"/>
      <c r="X68" s="1016"/>
      <c r="Y68" s="1016"/>
      <c r="Z68" s="1016"/>
      <c r="AA68" s="1016">
        <v>369</v>
      </c>
      <c r="AB68" s="1016"/>
      <c r="AC68" s="1016"/>
      <c r="AD68" s="1016"/>
      <c r="AE68" s="1016"/>
      <c r="AF68" s="1016">
        <v>369</v>
      </c>
      <c r="AG68" s="1016"/>
      <c r="AH68" s="1016"/>
      <c r="AI68" s="1016"/>
      <c r="AJ68" s="1016"/>
      <c r="AK68" s="1016">
        <v>86</v>
      </c>
      <c r="AL68" s="1016"/>
      <c r="AM68" s="1016"/>
      <c r="AN68" s="1016"/>
      <c r="AO68" s="1016"/>
      <c r="AP68" s="1016" t="s">
        <v>563</v>
      </c>
      <c r="AQ68" s="1016"/>
      <c r="AR68" s="1016"/>
      <c r="AS68" s="1016"/>
      <c r="AT68" s="1016"/>
      <c r="AU68" s="1016" t="s">
        <v>563</v>
      </c>
      <c r="AV68" s="1016"/>
      <c r="AW68" s="1016"/>
      <c r="AX68" s="1016"/>
      <c r="AY68" s="1016"/>
      <c r="AZ68" s="1017"/>
      <c r="BA68" s="1017"/>
      <c r="BB68" s="1017"/>
      <c r="BC68" s="1017"/>
      <c r="BD68" s="1018"/>
      <c r="BE68" s="245"/>
      <c r="BF68" s="245"/>
      <c r="BG68" s="245"/>
      <c r="BH68" s="245"/>
      <c r="BI68" s="245"/>
      <c r="BJ68" s="245"/>
      <c r="BK68" s="245"/>
      <c r="BL68" s="245"/>
      <c r="BM68" s="245"/>
      <c r="BN68" s="245"/>
      <c r="BO68" s="245"/>
      <c r="BP68" s="245"/>
      <c r="BQ68" s="242">
        <v>62</v>
      </c>
      <c r="BR68" s="247"/>
      <c r="BS68" s="990"/>
      <c r="BT68" s="991"/>
      <c r="BU68" s="991"/>
      <c r="BV68" s="991"/>
      <c r="BW68" s="991"/>
      <c r="BX68" s="991"/>
      <c r="BY68" s="991"/>
      <c r="BZ68" s="991"/>
      <c r="CA68" s="991"/>
      <c r="CB68" s="991"/>
      <c r="CC68" s="991"/>
      <c r="CD68" s="991"/>
      <c r="CE68" s="991"/>
      <c r="CF68" s="991"/>
      <c r="CG68" s="992"/>
      <c r="CH68" s="993"/>
      <c r="CI68" s="994"/>
      <c r="CJ68" s="994"/>
      <c r="CK68" s="994"/>
      <c r="CL68" s="995"/>
      <c r="CM68" s="993"/>
      <c r="CN68" s="994"/>
      <c r="CO68" s="994"/>
      <c r="CP68" s="994"/>
      <c r="CQ68" s="995"/>
      <c r="CR68" s="993"/>
      <c r="CS68" s="994"/>
      <c r="CT68" s="994"/>
      <c r="CU68" s="994"/>
      <c r="CV68" s="995"/>
      <c r="CW68" s="993"/>
      <c r="CX68" s="994"/>
      <c r="CY68" s="994"/>
      <c r="CZ68" s="994"/>
      <c r="DA68" s="995"/>
      <c r="DB68" s="993"/>
      <c r="DC68" s="994"/>
      <c r="DD68" s="994"/>
      <c r="DE68" s="994"/>
      <c r="DF68" s="995"/>
      <c r="DG68" s="993"/>
      <c r="DH68" s="994"/>
      <c r="DI68" s="994"/>
      <c r="DJ68" s="994"/>
      <c r="DK68" s="995"/>
      <c r="DL68" s="993"/>
      <c r="DM68" s="994"/>
      <c r="DN68" s="994"/>
      <c r="DO68" s="994"/>
      <c r="DP68" s="995"/>
      <c r="DQ68" s="993"/>
      <c r="DR68" s="994"/>
      <c r="DS68" s="994"/>
      <c r="DT68" s="994"/>
      <c r="DU68" s="995"/>
      <c r="DV68" s="978"/>
      <c r="DW68" s="979"/>
      <c r="DX68" s="979"/>
      <c r="DY68" s="979"/>
      <c r="DZ68" s="980"/>
      <c r="EA68" s="226"/>
    </row>
    <row r="69" spans="1:131" s="227" customFormat="1" ht="26.25" customHeight="1" thickTop="1">
      <c r="A69" s="241">
        <v>2</v>
      </c>
      <c r="B69" s="739" t="s">
        <v>565</v>
      </c>
      <c r="C69" s="740"/>
      <c r="D69" s="740"/>
      <c r="E69" s="740"/>
      <c r="F69" s="740"/>
      <c r="G69" s="740"/>
      <c r="H69" s="740"/>
      <c r="I69" s="740"/>
      <c r="J69" s="740"/>
      <c r="K69" s="740"/>
      <c r="L69" s="740"/>
      <c r="M69" s="740"/>
      <c r="N69" s="740"/>
      <c r="O69" s="740"/>
      <c r="P69" s="741"/>
      <c r="Q69" s="1011">
        <v>180</v>
      </c>
      <c r="R69" s="1008"/>
      <c r="S69" s="1008"/>
      <c r="T69" s="1008"/>
      <c r="U69" s="1008"/>
      <c r="V69" s="1008">
        <v>171</v>
      </c>
      <c r="W69" s="1008"/>
      <c r="X69" s="1008"/>
      <c r="Y69" s="1008"/>
      <c r="Z69" s="1008"/>
      <c r="AA69" s="1008">
        <v>9</v>
      </c>
      <c r="AB69" s="1008"/>
      <c r="AC69" s="1008"/>
      <c r="AD69" s="1008"/>
      <c r="AE69" s="1008"/>
      <c r="AF69" s="1008">
        <v>9</v>
      </c>
      <c r="AG69" s="1008"/>
      <c r="AH69" s="1008"/>
      <c r="AI69" s="1008"/>
      <c r="AJ69" s="1008"/>
      <c r="AK69" s="1008" t="s">
        <v>563</v>
      </c>
      <c r="AL69" s="1008"/>
      <c r="AM69" s="1008"/>
      <c r="AN69" s="1008"/>
      <c r="AO69" s="1008"/>
      <c r="AP69" s="1008" t="s">
        <v>568</v>
      </c>
      <c r="AQ69" s="1008"/>
      <c r="AR69" s="1008"/>
      <c r="AS69" s="1008"/>
      <c r="AT69" s="1008"/>
      <c r="AU69" s="1008" t="s">
        <v>563</v>
      </c>
      <c r="AV69" s="1008"/>
      <c r="AW69" s="1008"/>
      <c r="AX69" s="1008"/>
      <c r="AY69" s="1008"/>
      <c r="AZ69" s="1009"/>
      <c r="BA69" s="1009"/>
      <c r="BB69" s="1009"/>
      <c r="BC69" s="1009"/>
      <c r="BD69" s="1010"/>
      <c r="BE69" s="245"/>
      <c r="BF69" s="245"/>
      <c r="BG69" s="245"/>
      <c r="BH69" s="245"/>
      <c r="BI69" s="245"/>
      <c r="BJ69" s="245"/>
      <c r="BK69" s="245"/>
      <c r="BL69" s="245"/>
      <c r="BM69" s="245"/>
      <c r="BN69" s="245"/>
      <c r="BO69" s="245"/>
      <c r="BP69" s="245"/>
      <c r="BQ69" s="242">
        <v>63</v>
      </c>
      <c r="BR69" s="247"/>
      <c r="BS69" s="990"/>
      <c r="BT69" s="991"/>
      <c r="BU69" s="991"/>
      <c r="BV69" s="991"/>
      <c r="BW69" s="991"/>
      <c r="BX69" s="991"/>
      <c r="BY69" s="991"/>
      <c r="BZ69" s="991"/>
      <c r="CA69" s="991"/>
      <c r="CB69" s="991"/>
      <c r="CC69" s="991"/>
      <c r="CD69" s="991"/>
      <c r="CE69" s="991"/>
      <c r="CF69" s="991"/>
      <c r="CG69" s="992"/>
      <c r="CH69" s="993"/>
      <c r="CI69" s="994"/>
      <c r="CJ69" s="994"/>
      <c r="CK69" s="994"/>
      <c r="CL69" s="995"/>
      <c r="CM69" s="993"/>
      <c r="CN69" s="994"/>
      <c r="CO69" s="994"/>
      <c r="CP69" s="994"/>
      <c r="CQ69" s="995"/>
      <c r="CR69" s="993"/>
      <c r="CS69" s="994"/>
      <c r="CT69" s="994"/>
      <c r="CU69" s="994"/>
      <c r="CV69" s="995"/>
      <c r="CW69" s="993"/>
      <c r="CX69" s="994"/>
      <c r="CY69" s="994"/>
      <c r="CZ69" s="994"/>
      <c r="DA69" s="995"/>
      <c r="DB69" s="993"/>
      <c r="DC69" s="994"/>
      <c r="DD69" s="994"/>
      <c r="DE69" s="994"/>
      <c r="DF69" s="995"/>
      <c r="DG69" s="993"/>
      <c r="DH69" s="994"/>
      <c r="DI69" s="994"/>
      <c r="DJ69" s="994"/>
      <c r="DK69" s="995"/>
      <c r="DL69" s="993"/>
      <c r="DM69" s="994"/>
      <c r="DN69" s="994"/>
      <c r="DO69" s="994"/>
      <c r="DP69" s="995"/>
      <c r="DQ69" s="993"/>
      <c r="DR69" s="994"/>
      <c r="DS69" s="994"/>
      <c r="DT69" s="994"/>
      <c r="DU69" s="995"/>
      <c r="DV69" s="978"/>
      <c r="DW69" s="979"/>
      <c r="DX69" s="979"/>
      <c r="DY69" s="979"/>
      <c r="DZ69" s="980"/>
      <c r="EA69" s="226"/>
    </row>
    <row r="70" spans="1:131" s="227" customFormat="1" ht="26.25" customHeight="1">
      <c r="A70" s="241">
        <v>3</v>
      </c>
      <c r="B70" s="742" t="s">
        <v>561</v>
      </c>
      <c r="C70" s="743"/>
      <c r="D70" s="743"/>
      <c r="E70" s="743"/>
      <c r="F70" s="743"/>
      <c r="G70" s="743"/>
      <c r="H70" s="743"/>
      <c r="I70" s="743"/>
      <c r="J70" s="743"/>
      <c r="K70" s="743"/>
      <c r="L70" s="743"/>
      <c r="M70" s="743"/>
      <c r="N70" s="743"/>
      <c r="O70" s="743"/>
      <c r="P70" s="744"/>
      <c r="Q70" s="1011">
        <v>1444</v>
      </c>
      <c r="R70" s="1008"/>
      <c r="S70" s="1008"/>
      <c r="T70" s="1008"/>
      <c r="U70" s="1008"/>
      <c r="V70" s="1008">
        <v>1433</v>
      </c>
      <c r="W70" s="1008"/>
      <c r="X70" s="1008"/>
      <c r="Y70" s="1008"/>
      <c r="Z70" s="1008"/>
      <c r="AA70" s="1008">
        <v>11</v>
      </c>
      <c r="AB70" s="1008"/>
      <c r="AC70" s="1008"/>
      <c r="AD70" s="1008"/>
      <c r="AE70" s="1008"/>
      <c r="AF70" s="1008">
        <v>11</v>
      </c>
      <c r="AG70" s="1008"/>
      <c r="AH70" s="1008"/>
      <c r="AI70" s="1008"/>
      <c r="AJ70" s="1008"/>
      <c r="AK70" s="1008" t="s">
        <v>563</v>
      </c>
      <c r="AL70" s="1008"/>
      <c r="AM70" s="1008"/>
      <c r="AN70" s="1008"/>
      <c r="AO70" s="1008"/>
      <c r="AP70" s="1008">
        <v>869</v>
      </c>
      <c r="AQ70" s="1008"/>
      <c r="AR70" s="1008"/>
      <c r="AS70" s="1008"/>
      <c r="AT70" s="1008"/>
      <c r="AU70" s="1008">
        <v>281</v>
      </c>
      <c r="AV70" s="1008"/>
      <c r="AW70" s="1008"/>
      <c r="AX70" s="1008"/>
      <c r="AY70" s="1008"/>
      <c r="AZ70" s="1009"/>
      <c r="BA70" s="1009"/>
      <c r="BB70" s="1009"/>
      <c r="BC70" s="1009"/>
      <c r="BD70" s="1010"/>
      <c r="BE70" s="245"/>
      <c r="BF70" s="245"/>
      <c r="BG70" s="245"/>
      <c r="BH70" s="245"/>
      <c r="BI70" s="245"/>
      <c r="BJ70" s="245"/>
      <c r="BK70" s="245"/>
      <c r="BL70" s="245"/>
      <c r="BM70" s="245"/>
      <c r="BN70" s="245"/>
      <c r="BO70" s="245"/>
      <c r="BP70" s="245"/>
      <c r="BQ70" s="242">
        <v>64</v>
      </c>
      <c r="BR70" s="247"/>
      <c r="BS70" s="990"/>
      <c r="BT70" s="991"/>
      <c r="BU70" s="991"/>
      <c r="BV70" s="991"/>
      <c r="BW70" s="991"/>
      <c r="BX70" s="991"/>
      <c r="BY70" s="991"/>
      <c r="BZ70" s="991"/>
      <c r="CA70" s="991"/>
      <c r="CB70" s="991"/>
      <c r="CC70" s="991"/>
      <c r="CD70" s="991"/>
      <c r="CE70" s="991"/>
      <c r="CF70" s="991"/>
      <c r="CG70" s="992"/>
      <c r="CH70" s="993"/>
      <c r="CI70" s="994"/>
      <c r="CJ70" s="994"/>
      <c r="CK70" s="994"/>
      <c r="CL70" s="995"/>
      <c r="CM70" s="993"/>
      <c r="CN70" s="994"/>
      <c r="CO70" s="994"/>
      <c r="CP70" s="994"/>
      <c r="CQ70" s="995"/>
      <c r="CR70" s="993"/>
      <c r="CS70" s="994"/>
      <c r="CT70" s="994"/>
      <c r="CU70" s="994"/>
      <c r="CV70" s="995"/>
      <c r="CW70" s="993"/>
      <c r="CX70" s="994"/>
      <c r="CY70" s="994"/>
      <c r="CZ70" s="994"/>
      <c r="DA70" s="995"/>
      <c r="DB70" s="993"/>
      <c r="DC70" s="994"/>
      <c r="DD70" s="994"/>
      <c r="DE70" s="994"/>
      <c r="DF70" s="995"/>
      <c r="DG70" s="993"/>
      <c r="DH70" s="994"/>
      <c r="DI70" s="994"/>
      <c r="DJ70" s="994"/>
      <c r="DK70" s="995"/>
      <c r="DL70" s="993"/>
      <c r="DM70" s="994"/>
      <c r="DN70" s="994"/>
      <c r="DO70" s="994"/>
      <c r="DP70" s="995"/>
      <c r="DQ70" s="993"/>
      <c r="DR70" s="994"/>
      <c r="DS70" s="994"/>
      <c r="DT70" s="994"/>
      <c r="DU70" s="995"/>
      <c r="DV70" s="978"/>
      <c r="DW70" s="979"/>
      <c r="DX70" s="979"/>
      <c r="DY70" s="979"/>
      <c r="DZ70" s="980"/>
      <c r="EA70" s="226"/>
    </row>
    <row r="71" spans="1:131" s="227" customFormat="1" ht="26.25" customHeight="1">
      <c r="A71" s="241">
        <v>4</v>
      </c>
      <c r="B71" s="742" t="s">
        <v>562</v>
      </c>
      <c r="C71" s="743"/>
      <c r="D71" s="743"/>
      <c r="E71" s="743"/>
      <c r="F71" s="743"/>
      <c r="G71" s="743"/>
      <c r="H71" s="743"/>
      <c r="I71" s="743"/>
      <c r="J71" s="743"/>
      <c r="K71" s="743"/>
      <c r="L71" s="743"/>
      <c r="M71" s="743"/>
      <c r="N71" s="743"/>
      <c r="O71" s="743"/>
      <c r="P71" s="744"/>
      <c r="Q71" s="1011">
        <v>13521</v>
      </c>
      <c r="R71" s="1008"/>
      <c r="S71" s="1008"/>
      <c r="T71" s="1008"/>
      <c r="U71" s="1008"/>
      <c r="V71" s="1008">
        <v>1309</v>
      </c>
      <c r="W71" s="1008"/>
      <c r="X71" s="1008"/>
      <c r="Y71" s="1008"/>
      <c r="Z71" s="1008"/>
      <c r="AA71" s="1008">
        <v>12</v>
      </c>
      <c r="AB71" s="1008"/>
      <c r="AC71" s="1008"/>
      <c r="AD71" s="1008"/>
      <c r="AE71" s="1008"/>
      <c r="AF71" s="1008">
        <v>12</v>
      </c>
      <c r="AG71" s="1008"/>
      <c r="AH71" s="1008"/>
      <c r="AI71" s="1008"/>
      <c r="AJ71" s="1008"/>
      <c r="AK71" s="1008" t="s">
        <v>568</v>
      </c>
      <c r="AL71" s="1008"/>
      <c r="AM71" s="1008"/>
      <c r="AN71" s="1008"/>
      <c r="AO71" s="1008"/>
      <c r="AP71" s="1008">
        <v>3500</v>
      </c>
      <c r="AQ71" s="1008"/>
      <c r="AR71" s="1008"/>
      <c r="AS71" s="1008"/>
      <c r="AT71" s="1008"/>
      <c r="AU71" s="1008">
        <v>477</v>
      </c>
      <c r="AV71" s="1008"/>
      <c r="AW71" s="1008"/>
      <c r="AX71" s="1008"/>
      <c r="AY71" s="1008"/>
      <c r="AZ71" s="1009"/>
      <c r="BA71" s="1009"/>
      <c r="BB71" s="1009"/>
      <c r="BC71" s="1009"/>
      <c r="BD71" s="1010"/>
      <c r="BE71" s="245"/>
      <c r="BF71" s="245"/>
      <c r="BG71" s="245"/>
      <c r="BH71" s="245"/>
      <c r="BI71" s="245"/>
      <c r="BJ71" s="245"/>
      <c r="BK71" s="245"/>
      <c r="BL71" s="245"/>
      <c r="BM71" s="245"/>
      <c r="BN71" s="245"/>
      <c r="BO71" s="245"/>
      <c r="BP71" s="245"/>
      <c r="BQ71" s="242">
        <v>65</v>
      </c>
      <c r="BR71" s="247"/>
      <c r="BS71" s="990"/>
      <c r="BT71" s="991"/>
      <c r="BU71" s="991"/>
      <c r="BV71" s="991"/>
      <c r="BW71" s="991"/>
      <c r="BX71" s="991"/>
      <c r="BY71" s="991"/>
      <c r="BZ71" s="991"/>
      <c r="CA71" s="991"/>
      <c r="CB71" s="991"/>
      <c r="CC71" s="991"/>
      <c r="CD71" s="991"/>
      <c r="CE71" s="991"/>
      <c r="CF71" s="991"/>
      <c r="CG71" s="992"/>
      <c r="CH71" s="993"/>
      <c r="CI71" s="994"/>
      <c r="CJ71" s="994"/>
      <c r="CK71" s="994"/>
      <c r="CL71" s="995"/>
      <c r="CM71" s="993"/>
      <c r="CN71" s="994"/>
      <c r="CO71" s="994"/>
      <c r="CP71" s="994"/>
      <c r="CQ71" s="995"/>
      <c r="CR71" s="993"/>
      <c r="CS71" s="994"/>
      <c r="CT71" s="994"/>
      <c r="CU71" s="994"/>
      <c r="CV71" s="995"/>
      <c r="CW71" s="993"/>
      <c r="CX71" s="994"/>
      <c r="CY71" s="994"/>
      <c r="CZ71" s="994"/>
      <c r="DA71" s="995"/>
      <c r="DB71" s="993"/>
      <c r="DC71" s="994"/>
      <c r="DD71" s="994"/>
      <c r="DE71" s="994"/>
      <c r="DF71" s="995"/>
      <c r="DG71" s="993"/>
      <c r="DH71" s="994"/>
      <c r="DI71" s="994"/>
      <c r="DJ71" s="994"/>
      <c r="DK71" s="995"/>
      <c r="DL71" s="993"/>
      <c r="DM71" s="994"/>
      <c r="DN71" s="994"/>
      <c r="DO71" s="994"/>
      <c r="DP71" s="995"/>
      <c r="DQ71" s="993"/>
      <c r="DR71" s="994"/>
      <c r="DS71" s="994"/>
      <c r="DT71" s="994"/>
      <c r="DU71" s="995"/>
      <c r="DV71" s="978"/>
      <c r="DW71" s="979"/>
      <c r="DX71" s="979"/>
      <c r="DY71" s="979"/>
      <c r="DZ71" s="980"/>
      <c r="EA71" s="226"/>
    </row>
    <row r="72" spans="1:131" s="227" customFormat="1" ht="26.25" customHeight="1">
      <c r="A72" s="241">
        <v>5</v>
      </c>
      <c r="B72" s="742" t="s">
        <v>566</v>
      </c>
      <c r="C72" s="743"/>
      <c r="D72" s="743"/>
      <c r="E72" s="743"/>
      <c r="F72" s="743"/>
      <c r="G72" s="743"/>
      <c r="H72" s="743"/>
      <c r="I72" s="743"/>
      <c r="J72" s="743"/>
      <c r="K72" s="743"/>
      <c r="L72" s="743"/>
      <c r="M72" s="743"/>
      <c r="N72" s="743"/>
      <c r="O72" s="743"/>
      <c r="P72" s="744"/>
      <c r="Q72" s="1011">
        <v>129</v>
      </c>
      <c r="R72" s="1008"/>
      <c r="S72" s="1008"/>
      <c r="T72" s="1008"/>
      <c r="U72" s="1008"/>
      <c r="V72" s="1008">
        <v>121</v>
      </c>
      <c r="W72" s="1008"/>
      <c r="X72" s="1008"/>
      <c r="Y72" s="1008"/>
      <c r="Z72" s="1008"/>
      <c r="AA72" s="1008">
        <v>8</v>
      </c>
      <c r="AB72" s="1008"/>
      <c r="AC72" s="1008"/>
      <c r="AD72" s="1008"/>
      <c r="AE72" s="1008"/>
      <c r="AF72" s="1008">
        <v>8</v>
      </c>
      <c r="AG72" s="1008"/>
      <c r="AH72" s="1008"/>
      <c r="AI72" s="1008"/>
      <c r="AJ72" s="1008"/>
      <c r="AK72" s="1008">
        <v>5</v>
      </c>
      <c r="AL72" s="1008"/>
      <c r="AM72" s="1008"/>
      <c r="AN72" s="1008"/>
      <c r="AO72" s="1008"/>
      <c r="AP72" s="1008" t="s">
        <v>568</v>
      </c>
      <c r="AQ72" s="1008"/>
      <c r="AR72" s="1008"/>
      <c r="AS72" s="1008"/>
      <c r="AT72" s="1008"/>
      <c r="AU72" s="1008" t="s">
        <v>563</v>
      </c>
      <c r="AV72" s="1008"/>
      <c r="AW72" s="1008"/>
      <c r="AX72" s="1008"/>
      <c r="AY72" s="1008"/>
      <c r="AZ72" s="1009"/>
      <c r="BA72" s="1009"/>
      <c r="BB72" s="1009"/>
      <c r="BC72" s="1009"/>
      <c r="BD72" s="1010"/>
      <c r="BE72" s="245"/>
      <c r="BF72" s="245"/>
      <c r="BG72" s="245"/>
      <c r="BH72" s="245"/>
      <c r="BI72" s="245"/>
      <c r="BJ72" s="245"/>
      <c r="BK72" s="245"/>
      <c r="BL72" s="245"/>
      <c r="BM72" s="245"/>
      <c r="BN72" s="245"/>
      <c r="BO72" s="245"/>
      <c r="BP72" s="245"/>
      <c r="BQ72" s="242">
        <v>66</v>
      </c>
      <c r="BR72" s="247"/>
      <c r="BS72" s="990"/>
      <c r="BT72" s="991"/>
      <c r="BU72" s="991"/>
      <c r="BV72" s="991"/>
      <c r="BW72" s="991"/>
      <c r="BX72" s="991"/>
      <c r="BY72" s="991"/>
      <c r="BZ72" s="991"/>
      <c r="CA72" s="991"/>
      <c r="CB72" s="991"/>
      <c r="CC72" s="991"/>
      <c r="CD72" s="991"/>
      <c r="CE72" s="991"/>
      <c r="CF72" s="991"/>
      <c r="CG72" s="992"/>
      <c r="CH72" s="993"/>
      <c r="CI72" s="994"/>
      <c r="CJ72" s="994"/>
      <c r="CK72" s="994"/>
      <c r="CL72" s="995"/>
      <c r="CM72" s="993"/>
      <c r="CN72" s="994"/>
      <c r="CO72" s="994"/>
      <c r="CP72" s="994"/>
      <c r="CQ72" s="995"/>
      <c r="CR72" s="993"/>
      <c r="CS72" s="994"/>
      <c r="CT72" s="994"/>
      <c r="CU72" s="994"/>
      <c r="CV72" s="995"/>
      <c r="CW72" s="993"/>
      <c r="CX72" s="994"/>
      <c r="CY72" s="994"/>
      <c r="CZ72" s="994"/>
      <c r="DA72" s="995"/>
      <c r="DB72" s="993"/>
      <c r="DC72" s="994"/>
      <c r="DD72" s="994"/>
      <c r="DE72" s="994"/>
      <c r="DF72" s="995"/>
      <c r="DG72" s="993"/>
      <c r="DH72" s="994"/>
      <c r="DI72" s="994"/>
      <c r="DJ72" s="994"/>
      <c r="DK72" s="995"/>
      <c r="DL72" s="993"/>
      <c r="DM72" s="994"/>
      <c r="DN72" s="994"/>
      <c r="DO72" s="994"/>
      <c r="DP72" s="995"/>
      <c r="DQ72" s="993"/>
      <c r="DR72" s="994"/>
      <c r="DS72" s="994"/>
      <c r="DT72" s="994"/>
      <c r="DU72" s="995"/>
      <c r="DV72" s="978"/>
      <c r="DW72" s="979"/>
      <c r="DX72" s="979"/>
      <c r="DY72" s="979"/>
      <c r="DZ72" s="980"/>
      <c r="EA72" s="226"/>
    </row>
    <row r="73" spans="1:131" s="227" customFormat="1" ht="26.25" customHeight="1">
      <c r="A73" s="241">
        <v>6</v>
      </c>
      <c r="B73" s="742"/>
      <c r="C73" s="743"/>
      <c r="D73" s="743"/>
      <c r="E73" s="743"/>
      <c r="F73" s="743"/>
      <c r="G73" s="743"/>
      <c r="H73" s="743"/>
      <c r="I73" s="743"/>
      <c r="J73" s="743"/>
      <c r="K73" s="743"/>
      <c r="L73" s="743"/>
      <c r="M73" s="743"/>
      <c r="N73" s="743"/>
      <c r="O73" s="743"/>
      <c r="P73" s="744"/>
      <c r="Q73" s="1011"/>
      <c r="R73" s="1008"/>
      <c r="S73" s="1008"/>
      <c r="T73" s="1008"/>
      <c r="U73" s="1008"/>
      <c r="V73" s="1008"/>
      <c r="W73" s="1008"/>
      <c r="X73" s="1008"/>
      <c r="Y73" s="1008"/>
      <c r="Z73" s="1008"/>
      <c r="AA73" s="1008"/>
      <c r="AB73" s="1008"/>
      <c r="AC73" s="1008"/>
      <c r="AD73" s="1008"/>
      <c r="AE73" s="1008"/>
      <c r="AF73" s="1008"/>
      <c r="AG73" s="1008"/>
      <c r="AH73" s="1008"/>
      <c r="AI73" s="1008"/>
      <c r="AJ73" s="1008"/>
      <c r="AK73" s="1008"/>
      <c r="AL73" s="1008"/>
      <c r="AM73" s="1008"/>
      <c r="AN73" s="1008"/>
      <c r="AO73" s="1008"/>
      <c r="AP73" s="1008"/>
      <c r="AQ73" s="1008"/>
      <c r="AR73" s="1008"/>
      <c r="AS73" s="1008"/>
      <c r="AT73" s="1008"/>
      <c r="AU73" s="1008"/>
      <c r="AV73" s="1008"/>
      <c r="AW73" s="1008"/>
      <c r="AX73" s="1008"/>
      <c r="AY73" s="1008"/>
      <c r="AZ73" s="1009"/>
      <c r="BA73" s="1009"/>
      <c r="BB73" s="1009"/>
      <c r="BC73" s="1009"/>
      <c r="BD73" s="1010"/>
      <c r="BE73" s="245"/>
      <c r="BF73" s="245"/>
      <c r="BG73" s="245"/>
      <c r="BH73" s="245"/>
      <c r="BI73" s="245"/>
      <c r="BJ73" s="245"/>
      <c r="BK73" s="245"/>
      <c r="BL73" s="245"/>
      <c r="BM73" s="245"/>
      <c r="BN73" s="245"/>
      <c r="BO73" s="245"/>
      <c r="BP73" s="245"/>
      <c r="BQ73" s="242">
        <v>67</v>
      </c>
      <c r="BR73" s="247"/>
      <c r="BS73" s="990"/>
      <c r="BT73" s="991"/>
      <c r="BU73" s="991"/>
      <c r="BV73" s="991"/>
      <c r="BW73" s="991"/>
      <c r="BX73" s="991"/>
      <c r="BY73" s="991"/>
      <c r="BZ73" s="991"/>
      <c r="CA73" s="991"/>
      <c r="CB73" s="991"/>
      <c r="CC73" s="991"/>
      <c r="CD73" s="991"/>
      <c r="CE73" s="991"/>
      <c r="CF73" s="991"/>
      <c r="CG73" s="992"/>
      <c r="CH73" s="993"/>
      <c r="CI73" s="994"/>
      <c r="CJ73" s="994"/>
      <c r="CK73" s="994"/>
      <c r="CL73" s="995"/>
      <c r="CM73" s="993"/>
      <c r="CN73" s="994"/>
      <c r="CO73" s="994"/>
      <c r="CP73" s="994"/>
      <c r="CQ73" s="995"/>
      <c r="CR73" s="993"/>
      <c r="CS73" s="994"/>
      <c r="CT73" s="994"/>
      <c r="CU73" s="994"/>
      <c r="CV73" s="995"/>
      <c r="CW73" s="993"/>
      <c r="CX73" s="994"/>
      <c r="CY73" s="994"/>
      <c r="CZ73" s="994"/>
      <c r="DA73" s="995"/>
      <c r="DB73" s="993"/>
      <c r="DC73" s="994"/>
      <c r="DD73" s="994"/>
      <c r="DE73" s="994"/>
      <c r="DF73" s="995"/>
      <c r="DG73" s="993"/>
      <c r="DH73" s="994"/>
      <c r="DI73" s="994"/>
      <c r="DJ73" s="994"/>
      <c r="DK73" s="995"/>
      <c r="DL73" s="993"/>
      <c r="DM73" s="994"/>
      <c r="DN73" s="994"/>
      <c r="DO73" s="994"/>
      <c r="DP73" s="995"/>
      <c r="DQ73" s="993"/>
      <c r="DR73" s="994"/>
      <c r="DS73" s="994"/>
      <c r="DT73" s="994"/>
      <c r="DU73" s="995"/>
      <c r="DV73" s="978"/>
      <c r="DW73" s="979"/>
      <c r="DX73" s="979"/>
      <c r="DY73" s="979"/>
      <c r="DZ73" s="980"/>
      <c r="EA73" s="226"/>
    </row>
    <row r="74" spans="1:131" s="227" customFormat="1" ht="26.25" customHeight="1">
      <c r="A74" s="241">
        <v>7</v>
      </c>
      <c r="B74" s="742"/>
      <c r="C74" s="743"/>
      <c r="D74" s="743"/>
      <c r="E74" s="743"/>
      <c r="F74" s="743"/>
      <c r="G74" s="743"/>
      <c r="H74" s="743"/>
      <c r="I74" s="743"/>
      <c r="J74" s="743"/>
      <c r="K74" s="743"/>
      <c r="L74" s="743"/>
      <c r="M74" s="743"/>
      <c r="N74" s="743"/>
      <c r="O74" s="743"/>
      <c r="P74" s="744"/>
      <c r="Q74" s="1011"/>
      <c r="R74" s="1008"/>
      <c r="S74" s="1008"/>
      <c r="T74" s="1008"/>
      <c r="U74" s="1008"/>
      <c r="V74" s="1008"/>
      <c r="W74" s="1008"/>
      <c r="X74" s="1008"/>
      <c r="Y74" s="1008"/>
      <c r="Z74" s="1008"/>
      <c r="AA74" s="1008"/>
      <c r="AB74" s="1008"/>
      <c r="AC74" s="1008"/>
      <c r="AD74" s="1008"/>
      <c r="AE74" s="1008"/>
      <c r="AF74" s="1008"/>
      <c r="AG74" s="1008"/>
      <c r="AH74" s="1008"/>
      <c r="AI74" s="1008"/>
      <c r="AJ74" s="1008"/>
      <c r="AK74" s="1008"/>
      <c r="AL74" s="1008"/>
      <c r="AM74" s="1008"/>
      <c r="AN74" s="1008"/>
      <c r="AO74" s="1008"/>
      <c r="AP74" s="1008"/>
      <c r="AQ74" s="1008"/>
      <c r="AR74" s="1008"/>
      <c r="AS74" s="1008"/>
      <c r="AT74" s="1008"/>
      <c r="AU74" s="1008"/>
      <c r="AV74" s="1008"/>
      <c r="AW74" s="1008"/>
      <c r="AX74" s="1008"/>
      <c r="AY74" s="1008"/>
      <c r="AZ74" s="1009"/>
      <c r="BA74" s="1009"/>
      <c r="BB74" s="1009"/>
      <c r="BC74" s="1009"/>
      <c r="BD74" s="1010"/>
      <c r="BE74" s="245"/>
      <c r="BF74" s="245"/>
      <c r="BG74" s="245"/>
      <c r="BH74" s="245"/>
      <c r="BI74" s="245"/>
      <c r="BJ74" s="245"/>
      <c r="BK74" s="245"/>
      <c r="BL74" s="245"/>
      <c r="BM74" s="245"/>
      <c r="BN74" s="245"/>
      <c r="BO74" s="245"/>
      <c r="BP74" s="245"/>
      <c r="BQ74" s="242">
        <v>68</v>
      </c>
      <c r="BR74" s="247"/>
      <c r="BS74" s="990"/>
      <c r="BT74" s="991"/>
      <c r="BU74" s="991"/>
      <c r="BV74" s="991"/>
      <c r="BW74" s="991"/>
      <c r="BX74" s="991"/>
      <c r="BY74" s="991"/>
      <c r="BZ74" s="991"/>
      <c r="CA74" s="991"/>
      <c r="CB74" s="991"/>
      <c r="CC74" s="991"/>
      <c r="CD74" s="991"/>
      <c r="CE74" s="991"/>
      <c r="CF74" s="991"/>
      <c r="CG74" s="992"/>
      <c r="CH74" s="993"/>
      <c r="CI74" s="994"/>
      <c r="CJ74" s="994"/>
      <c r="CK74" s="994"/>
      <c r="CL74" s="995"/>
      <c r="CM74" s="993"/>
      <c r="CN74" s="994"/>
      <c r="CO74" s="994"/>
      <c r="CP74" s="994"/>
      <c r="CQ74" s="995"/>
      <c r="CR74" s="993"/>
      <c r="CS74" s="994"/>
      <c r="CT74" s="994"/>
      <c r="CU74" s="994"/>
      <c r="CV74" s="995"/>
      <c r="CW74" s="993"/>
      <c r="CX74" s="994"/>
      <c r="CY74" s="994"/>
      <c r="CZ74" s="994"/>
      <c r="DA74" s="995"/>
      <c r="DB74" s="993"/>
      <c r="DC74" s="994"/>
      <c r="DD74" s="994"/>
      <c r="DE74" s="994"/>
      <c r="DF74" s="995"/>
      <c r="DG74" s="993"/>
      <c r="DH74" s="994"/>
      <c r="DI74" s="994"/>
      <c r="DJ74" s="994"/>
      <c r="DK74" s="995"/>
      <c r="DL74" s="993"/>
      <c r="DM74" s="994"/>
      <c r="DN74" s="994"/>
      <c r="DO74" s="994"/>
      <c r="DP74" s="995"/>
      <c r="DQ74" s="993"/>
      <c r="DR74" s="994"/>
      <c r="DS74" s="994"/>
      <c r="DT74" s="994"/>
      <c r="DU74" s="995"/>
      <c r="DV74" s="978"/>
      <c r="DW74" s="979"/>
      <c r="DX74" s="979"/>
      <c r="DY74" s="979"/>
      <c r="DZ74" s="980"/>
      <c r="EA74" s="226"/>
    </row>
    <row r="75" spans="1:131" s="227" customFormat="1" ht="26.25" customHeight="1">
      <c r="A75" s="241">
        <v>8</v>
      </c>
      <c r="B75" s="742"/>
      <c r="C75" s="743"/>
      <c r="D75" s="743"/>
      <c r="E75" s="743"/>
      <c r="F75" s="743"/>
      <c r="G75" s="743"/>
      <c r="H75" s="743"/>
      <c r="I75" s="743"/>
      <c r="J75" s="743"/>
      <c r="K75" s="743"/>
      <c r="L75" s="743"/>
      <c r="M75" s="743"/>
      <c r="N75" s="743"/>
      <c r="O75" s="743"/>
      <c r="P75" s="744"/>
      <c r="Q75" s="1012"/>
      <c r="R75" s="1013"/>
      <c r="S75" s="1013"/>
      <c r="T75" s="1013"/>
      <c r="U75" s="1014"/>
      <c r="V75" s="1015"/>
      <c r="W75" s="1013"/>
      <c r="X75" s="1013"/>
      <c r="Y75" s="1013"/>
      <c r="Z75" s="1014"/>
      <c r="AA75" s="1015"/>
      <c r="AB75" s="1013"/>
      <c r="AC75" s="1013"/>
      <c r="AD75" s="1013"/>
      <c r="AE75" s="1014"/>
      <c r="AF75" s="1015"/>
      <c r="AG75" s="1013"/>
      <c r="AH75" s="1013"/>
      <c r="AI75" s="1013"/>
      <c r="AJ75" s="1014"/>
      <c r="AK75" s="1015"/>
      <c r="AL75" s="1013"/>
      <c r="AM75" s="1013"/>
      <c r="AN75" s="1013"/>
      <c r="AO75" s="1014"/>
      <c r="AP75" s="1015"/>
      <c r="AQ75" s="1013"/>
      <c r="AR75" s="1013"/>
      <c r="AS75" s="1013"/>
      <c r="AT75" s="1014"/>
      <c r="AU75" s="1015"/>
      <c r="AV75" s="1013"/>
      <c r="AW75" s="1013"/>
      <c r="AX75" s="1013"/>
      <c r="AY75" s="1014"/>
      <c r="AZ75" s="1009"/>
      <c r="BA75" s="1009"/>
      <c r="BB75" s="1009"/>
      <c r="BC75" s="1009"/>
      <c r="BD75" s="1010"/>
      <c r="BE75" s="245"/>
      <c r="BF75" s="245"/>
      <c r="BG75" s="245"/>
      <c r="BH75" s="245"/>
      <c r="BI75" s="245"/>
      <c r="BJ75" s="245"/>
      <c r="BK75" s="245"/>
      <c r="BL75" s="245"/>
      <c r="BM75" s="245"/>
      <c r="BN75" s="245"/>
      <c r="BO75" s="245"/>
      <c r="BP75" s="245"/>
      <c r="BQ75" s="242">
        <v>69</v>
      </c>
      <c r="BR75" s="247"/>
      <c r="BS75" s="990"/>
      <c r="BT75" s="991"/>
      <c r="BU75" s="991"/>
      <c r="BV75" s="991"/>
      <c r="BW75" s="991"/>
      <c r="BX75" s="991"/>
      <c r="BY75" s="991"/>
      <c r="BZ75" s="991"/>
      <c r="CA75" s="991"/>
      <c r="CB75" s="991"/>
      <c r="CC75" s="991"/>
      <c r="CD75" s="991"/>
      <c r="CE75" s="991"/>
      <c r="CF75" s="991"/>
      <c r="CG75" s="992"/>
      <c r="CH75" s="993"/>
      <c r="CI75" s="994"/>
      <c r="CJ75" s="994"/>
      <c r="CK75" s="994"/>
      <c r="CL75" s="995"/>
      <c r="CM75" s="993"/>
      <c r="CN75" s="994"/>
      <c r="CO75" s="994"/>
      <c r="CP75" s="994"/>
      <c r="CQ75" s="995"/>
      <c r="CR75" s="993"/>
      <c r="CS75" s="994"/>
      <c r="CT75" s="994"/>
      <c r="CU75" s="994"/>
      <c r="CV75" s="995"/>
      <c r="CW75" s="993"/>
      <c r="CX75" s="994"/>
      <c r="CY75" s="994"/>
      <c r="CZ75" s="994"/>
      <c r="DA75" s="995"/>
      <c r="DB75" s="993"/>
      <c r="DC75" s="994"/>
      <c r="DD75" s="994"/>
      <c r="DE75" s="994"/>
      <c r="DF75" s="995"/>
      <c r="DG75" s="993"/>
      <c r="DH75" s="994"/>
      <c r="DI75" s="994"/>
      <c r="DJ75" s="994"/>
      <c r="DK75" s="995"/>
      <c r="DL75" s="993"/>
      <c r="DM75" s="994"/>
      <c r="DN75" s="994"/>
      <c r="DO75" s="994"/>
      <c r="DP75" s="995"/>
      <c r="DQ75" s="993"/>
      <c r="DR75" s="994"/>
      <c r="DS75" s="994"/>
      <c r="DT75" s="994"/>
      <c r="DU75" s="995"/>
      <c r="DV75" s="978"/>
      <c r="DW75" s="979"/>
      <c r="DX75" s="979"/>
      <c r="DY75" s="979"/>
      <c r="DZ75" s="980"/>
      <c r="EA75" s="226"/>
    </row>
    <row r="76" spans="1:131" s="227" customFormat="1" ht="26.25" customHeight="1">
      <c r="A76" s="241">
        <v>9</v>
      </c>
      <c r="B76" s="742"/>
      <c r="C76" s="743"/>
      <c r="D76" s="743"/>
      <c r="E76" s="743"/>
      <c r="F76" s="743"/>
      <c r="G76" s="743"/>
      <c r="H76" s="743"/>
      <c r="I76" s="743"/>
      <c r="J76" s="743"/>
      <c r="K76" s="743"/>
      <c r="L76" s="743"/>
      <c r="M76" s="743"/>
      <c r="N76" s="743"/>
      <c r="O76" s="743"/>
      <c r="P76" s="744"/>
      <c r="Q76" s="1012"/>
      <c r="R76" s="1013"/>
      <c r="S76" s="1013"/>
      <c r="T76" s="1013"/>
      <c r="U76" s="1014"/>
      <c r="V76" s="1015"/>
      <c r="W76" s="1013"/>
      <c r="X76" s="1013"/>
      <c r="Y76" s="1013"/>
      <c r="Z76" s="1014"/>
      <c r="AA76" s="1015"/>
      <c r="AB76" s="1013"/>
      <c r="AC76" s="1013"/>
      <c r="AD76" s="1013"/>
      <c r="AE76" s="1014"/>
      <c r="AF76" s="1015"/>
      <c r="AG76" s="1013"/>
      <c r="AH76" s="1013"/>
      <c r="AI76" s="1013"/>
      <c r="AJ76" s="1014"/>
      <c r="AK76" s="1015"/>
      <c r="AL76" s="1013"/>
      <c r="AM76" s="1013"/>
      <c r="AN76" s="1013"/>
      <c r="AO76" s="1014"/>
      <c r="AP76" s="1015"/>
      <c r="AQ76" s="1013"/>
      <c r="AR76" s="1013"/>
      <c r="AS76" s="1013"/>
      <c r="AT76" s="1014"/>
      <c r="AU76" s="1015"/>
      <c r="AV76" s="1013"/>
      <c r="AW76" s="1013"/>
      <c r="AX76" s="1013"/>
      <c r="AY76" s="1014"/>
      <c r="AZ76" s="1009"/>
      <c r="BA76" s="1009"/>
      <c r="BB76" s="1009"/>
      <c r="BC76" s="1009"/>
      <c r="BD76" s="1010"/>
      <c r="BE76" s="245"/>
      <c r="BF76" s="245"/>
      <c r="BG76" s="245"/>
      <c r="BH76" s="245"/>
      <c r="BI76" s="245"/>
      <c r="BJ76" s="245"/>
      <c r="BK76" s="245"/>
      <c r="BL76" s="245"/>
      <c r="BM76" s="245"/>
      <c r="BN76" s="245"/>
      <c r="BO76" s="245"/>
      <c r="BP76" s="245"/>
      <c r="BQ76" s="242">
        <v>70</v>
      </c>
      <c r="BR76" s="247"/>
      <c r="BS76" s="990"/>
      <c r="BT76" s="991"/>
      <c r="BU76" s="991"/>
      <c r="BV76" s="991"/>
      <c r="BW76" s="991"/>
      <c r="BX76" s="991"/>
      <c r="BY76" s="991"/>
      <c r="BZ76" s="991"/>
      <c r="CA76" s="991"/>
      <c r="CB76" s="991"/>
      <c r="CC76" s="991"/>
      <c r="CD76" s="991"/>
      <c r="CE76" s="991"/>
      <c r="CF76" s="991"/>
      <c r="CG76" s="992"/>
      <c r="CH76" s="993"/>
      <c r="CI76" s="994"/>
      <c r="CJ76" s="994"/>
      <c r="CK76" s="994"/>
      <c r="CL76" s="995"/>
      <c r="CM76" s="993"/>
      <c r="CN76" s="994"/>
      <c r="CO76" s="994"/>
      <c r="CP76" s="994"/>
      <c r="CQ76" s="995"/>
      <c r="CR76" s="993"/>
      <c r="CS76" s="994"/>
      <c r="CT76" s="994"/>
      <c r="CU76" s="994"/>
      <c r="CV76" s="995"/>
      <c r="CW76" s="993"/>
      <c r="CX76" s="994"/>
      <c r="CY76" s="994"/>
      <c r="CZ76" s="994"/>
      <c r="DA76" s="995"/>
      <c r="DB76" s="993"/>
      <c r="DC76" s="994"/>
      <c r="DD76" s="994"/>
      <c r="DE76" s="994"/>
      <c r="DF76" s="995"/>
      <c r="DG76" s="993"/>
      <c r="DH76" s="994"/>
      <c r="DI76" s="994"/>
      <c r="DJ76" s="994"/>
      <c r="DK76" s="995"/>
      <c r="DL76" s="993"/>
      <c r="DM76" s="994"/>
      <c r="DN76" s="994"/>
      <c r="DO76" s="994"/>
      <c r="DP76" s="995"/>
      <c r="DQ76" s="993"/>
      <c r="DR76" s="994"/>
      <c r="DS76" s="994"/>
      <c r="DT76" s="994"/>
      <c r="DU76" s="995"/>
      <c r="DV76" s="978"/>
      <c r="DW76" s="979"/>
      <c r="DX76" s="979"/>
      <c r="DY76" s="979"/>
      <c r="DZ76" s="980"/>
      <c r="EA76" s="226"/>
    </row>
    <row r="77" spans="1:131" s="227" customFormat="1" ht="26.25" customHeight="1">
      <c r="A77" s="241">
        <v>10</v>
      </c>
      <c r="B77" s="742"/>
      <c r="C77" s="743"/>
      <c r="D77" s="743"/>
      <c r="E77" s="743"/>
      <c r="F77" s="743"/>
      <c r="G77" s="743"/>
      <c r="H77" s="743"/>
      <c r="I77" s="743"/>
      <c r="J77" s="743"/>
      <c r="K77" s="743"/>
      <c r="L77" s="743"/>
      <c r="M77" s="743"/>
      <c r="N77" s="743"/>
      <c r="O77" s="743"/>
      <c r="P77" s="744"/>
      <c r="Q77" s="1012"/>
      <c r="R77" s="1013"/>
      <c r="S77" s="1013"/>
      <c r="T77" s="1013"/>
      <c r="U77" s="1014"/>
      <c r="V77" s="1015"/>
      <c r="W77" s="1013"/>
      <c r="X77" s="1013"/>
      <c r="Y77" s="1013"/>
      <c r="Z77" s="1014"/>
      <c r="AA77" s="1015"/>
      <c r="AB77" s="1013"/>
      <c r="AC77" s="1013"/>
      <c r="AD77" s="1013"/>
      <c r="AE77" s="1014"/>
      <c r="AF77" s="1015"/>
      <c r="AG77" s="1013"/>
      <c r="AH77" s="1013"/>
      <c r="AI77" s="1013"/>
      <c r="AJ77" s="1014"/>
      <c r="AK77" s="1015"/>
      <c r="AL77" s="1013"/>
      <c r="AM77" s="1013"/>
      <c r="AN77" s="1013"/>
      <c r="AO77" s="1014"/>
      <c r="AP77" s="1015"/>
      <c r="AQ77" s="1013"/>
      <c r="AR77" s="1013"/>
      <c r="AS77" s="1013"/>
      <c r="AT77" s="1014"/>
      <c r="AU77" s="1015"/>
      <c r="AV77" s="1013"/>
      <c r="AW77" s="1013"/>
      <c r="AX77" s="1013"/>
      <c r="AY77" s="1014"/>
      <c r="AZ77" s="1009"/>
      <c r="BA77" s="1009"/>
      <c r="BB77" s="1009"/>
      <c r="BC77" s="1009"/>
      <c r="BD77" s="1010"/>
      <c r="BE77" s="245"/>
      <c r="BF77" s="245"/>
      <c r="BG77" s="245"/>
      <c r="BH77" s="245"/>
      <c r="BI77" s="245"/>
      <c r="BJ77" s="245"/>
      <c r="BK77" s="245"/>
      <c r="BL77" s="245"/>
      <c r="BM77" s="245"/>
      <c r="BN77" s="245"/>
      <c r="BO77" s="245"/>
      <c r="BP77" s="245"/>
      <c r="BQ77" s="242">
        <v>71</v>
      </c>
      <c r="BR77" s="247"/>
      <c r="BS77" s="990"/>
      <c r="BT77" s="991"/>
      <c r="BU77" s="991"/>
      <c r="BV77" s="991"/>
      <c r="BW77" s="991"/>
      <c r="BX77" s="991"/>
      <c r="BY77" s="991"/>
      <c r="BZ77" s="991"/>
      <c r="CA77" s="991"/>
      <c r="CB77" s="991"/>
      <c r="CC77" s="991"/>
      <c r="CD77" s="991"/>
      <c r="CE77" s="991"/>
      <c r="CF77" s="991"/>
      <c r="CG77" s="992"/>
      <c r="CH77" s="993"/>
      <c r="CI77" s="994"/>
      <c r="CJ77" s="994"/>
      <c r="CK77" s="994"/>
      <c r="CL77" s="995"/>
      <c r="CM77" s="993"/>
      <c r="CN77" s="994"/>
      <c r="CO77" s="994"/>
      <c r="CP77" s="994"/>
      <c r="CQ77" s="995"/>
      <c r="CR77" s="993"/>
      <c r="CS77" s="994"/>
      <c r="CT77" s="994"/>
      <c r="CU77" s="994"/>
      <c r="CV77" s="995"/>
      <c r="CW77" s="993"/>
      <c r="CX77" s="994"/>
      <c r="CY77" s="994"/>
      <c r="CZ77" s="994"/>
      <c r="DA77" s="995"/>
      <c r="DB77" s="993"/>
      <c r="DC77" s="994"/>
      <c r="DD77" s="994"/>
      <c r="DE77" s="994"/>
      <c r="DF77" s="995"/>
      <c r="DG77" s="993"/>
      <c r="DH77" s="994"/>
      <c r="DI77" s="994"/>
      <c r="DJ77" s="994"/>
      <c r="DK77" s="995"/>
      <c r="DL77" s="993"/>
      <c r="DM77" s="994"/>
      <c r="DN77" s="994"/>
      <c r="DO77" s="994"/>
      <c r="DP77" s="995"/>
      <c r="DQ77" s="993"/>
      <c r="DR77" s="994"/>
      <c r="DS77" s="994"/>
      <c r="DT77" s="994"/>
      <c r="DU77" s="995"/>
      <c r="DV77" s="978"/>
      <c r="DW77" s="979"/>
      <c r="DX77" s="979"/>
      <c r="DY77" s="979"/>
      <c r="DZ77" s="980"/>
      <c r="EA77" s="226"/>
    </row>
    <row r="78" spans="1:131" s="227" customFormat="1" ht="26.25" customHeight="1">
      <c r="A78" s="241">
        <v>11</v>
      </c>
      <c r="B78" s="742"/>
      <c r="C78" s="743"/>
      <c r="D78" s="743"/>
      <c r="E78" s="743"/>
      <c r="F78" s="743"/>
      <c r="G78" s="743"/>
      <c r="H78" s="743"/>
      <c r="I78" s="743"/>
      <c r="J78" s="743"/>
      <c r="K78" s="743"/>
      <c r="L78" s="743"/>
      <c r="M78" s="743"/>
      <c r="N78" s="743"/>
      <c r="O78" s="743"/>
      <c r="P78" s="744"/>
      <c r="Q78" s="1011"/>
      <c r="R78" s="1008"/>
      <c r="S78" s="1008"/>
      <c r="T78" s="1008"/>
      <c r="U78" s="1008"/>
      <c r="V78" s="1008"/>
      <c r="W78" s="1008"/>
      <c r="X78" s="1008"/>
      <c r="Y78" s="1008"/>
      <c r="Z78" s="1008"/>
      <c r="AA78" s="1008"/>
      <c r="AB78" s="1008"/>
      <c r="AC78" s="1008"/>
      <c r="AD78" s="1008"/>
      <c r="AE78" s="1008"/>
      <c r="AF78" s="1008"/>
      <c r="AG78" s="1008"/>
      <c r="AH78" s="1008"/>
      <c r="AI78" s="1008"/>
      <c r="AJ78" s="1008"/>
      <c r="AK78" s="1008"/>
      <c r="AL78" s="1008"/>
      <c r="AM78" s="1008"/>
      <c r="AN78" s="1008"/>
      <c r="AO78" s="1008"/>
      <c r="AP78" s="1008"/>
      <c r="AQ78" s="1008"/>
      <c r="AR78" s="1008"/>
      <c r="AS78" s="1008"/>
      <c r="AT78" s="1008"/>
      <c r="AU78" s="1008"/>
      <c r="AV78" s="1008"/>
      <c r="AW78" s="1008"/>
      <c r="AX78" s="1008"/>
      <c r="AY78" s="1008"/>
      <c r="AZ78" s="1009"/>
      <c r="BA78" s="1009"/>
      <c r="BB78" s="1009"/>
      <c r="BC78" s="1009"/>
      <c r="BD78" s="1010"/>
      <c r="BE78" s="245"/>
      <c r="BF78" s="245"/>
      <c r="BG78" s="245"/>
      <c r="BH78" s="245"/>
      <c r="BI78" s="245"/>
      <c r="BJ78" s="248"/>
      <c r="BK78" s="248"/>
      <c r="BL78" s="248"/>
      <c r="BM78" s="248"/>
      <c r="BN78" s="248"/>
      <c r="BO78" s="245"/>
      <c r="BP78" s="245"/>
      <c r="BQ78" s="242">
        <v>72</v>
      </c>
      <c r="BR78" s="247"/>
      <c r="BS78" s="990"/>
      <c r="BT78" s="991"/>
      <c r="BU78" s="991"/>
      <c r="BV78" s="991"/>
      <c r="BW78" s="991"/>
      <c r="BX78" s="991"/>
      <c r="BY78" s="991"/>
      <c r="BZ78" s="991"/>
      <c r="CA78" s="991"/>
      <c r="CB78" s="991"/>
      <c r="CC78" s="991"/>
      <c r="CD78" s="991"/>
      <c r="CE78" s="991"/>
      <c r="CF78" s="991"/>
      <c r="CG78" s="992"/>
      <c r="CH78" s="993"/>
      <c r="CI78" s="994"/>
      <c r="CJ78" s="994"/>
      <c r="CK78" s="994"/>
      <c r="CL78" s="995"/>
      <c r="CM78" s="993"/>
      <c r="CN78" s="994"/>
      <c r="CO78" s="994"/>
      <c r="CP78" s="994"/>
      <c r="CQ78" s="995"/>
      <c r="CR78" s="993"/>
      <c r="CS78" s="994"/>
      <c r="CT78" s="994"/>
      <c r="CU78" s="994"/>
      <c r="CV78" s="995"/>
      <c r="CW78" s="993"/>
      <c r="CX78" s="994"/>
      <c r="CY78" s="994"/>
      <c r="CZ78" s="994"/>
      <c r="DA78" s="995"/>
      <c r="DB78" s="993"/>
      <c r="DC78" s="994"/>
      <c r="DD78" s="994"/>
      <c r="DE78" s="994"/>
      <c r="DF78" s="995"/>
      <c r="DG78" s="993"/>
      <c r="DH78" s="994"/>
      <c r="DI78" s="994"/>
      <c r="DJ78" s="994"/>
      <c r="DK78" s="995"/>
      <c r="DL78" s="993"/>
      <c r="DM78" s="994"/>
      <c r="DN78" s="994"/>
      <c r="DO78" s="994"/>
      <c r="DP78" s="995"/>
      <c r="DQ78" s="993"/>
      <c r="DR78" s="994"/>
      <c r="DS78" s="994"/>
      <c r="DT78" s="994"/>
      <c r="DU78" s="995"/>
      <c r="DV78" s="978"/>
      <c r="DW78" s="979"/>
      <c r="DX78" s="979"/>
      <c r="DY78" s="979"/>
      <c r="DZ78" s="980"/>
      <c r="EA78" s="226"/>
    </row>
    <row r="79" spans="1:131" s="227" customFormat="1" ht="26.25" customHeight="1">
      <c r="A79" s="241">
        <v>12</v>
      </c>
      <c r="B79" s="742"/>
      <c r="C79" s="743"/>
      <c r="D79" s="743"/>
      <c r="E79" s="743"/>
      <c r="F79" s="743"/>
      <c r="G79" s="743"/>
      <c r="H79" s="743"/>
      <c r="I79" s="743"/>
      <c r="J79" s="743"/>
      <c r="K79" s="743"/>
      <c r="L79" s="743"/>
      <c r="M79" s="743"/>
      <c r="N79" s="743"/>
      <c r="O79" s="743"/>
      <c r="P79" s="744"/>
      <c r="Q79" s="1011"/>
      <c r="R79" s="1008"/>
      <c r="S79" s="1008"/>
      <c r="T79" s="1008"/>
      <c r="U79" s="1008"/>
      <c r="V79" s="1008"/>
      <c r="W79" s="1008"/>
      <c r="X79" s="1008"/>
      <c r="Y79" s="1008"/>
      <c r="Z79" s="1008"/>
      <c r="AA79" s="1008"/>
      <c r="AB79" s="1008"/>
      <c r="AC79" s="1008"/>
      <c r="AD79" s="1008"/>
      <c r="AE79" s="1008"/>
      <c r="AF79" s="1008"/>
      <c r="AG79" s="1008"/>
      <c r="AH79" s="1008"/>
      <c r="AI79" s="1008"/>
      <c r="AJ79" s="1008"/>
      <c r="AK79" s="1008"/>
      <c r="AL79" s="1008"/>
      <c r="AM79" s="1008"/>
      <c r="AN79" s="1008"/>
      <c r="AO79" s="1008"/>
      <c r="AP79" s="1008"/>
      <c r="AQ79" s="1008"/>
      <c r="AR79" s="1008"/>
      <c r="AS79" s="1008"/>
      <c r="AT79" s="1008"/>
      <c r="AU79" s="1008"/>
      <c r="AV79" s="1008"/>
      <c r="AW79" s="1008"/>
      <c r="AX79" s="1008"/>
      <c r="AY79" s="1008"/>
      <c r="AZ79" s="1009"/>
      <c r="BA79" s="1009"/>
      <c r="BB79" s="1009"/>
      <c r="BC79" s="1009"/>
      <c r="BD79" s="1010"/>
      <c r="BE79" s="245"/>
      <c r="BF79" s="245"/>
      <c r="BG79" s="245"/>
      <c r="BH79" s="245"/>
      <c r="BI79" s="245"/>
      <c r="BJ79" s="248"/>
      <c r="BK79" s="248"/>
      <c r="BL79" s="248"/>
      <c r="BM79" s="248"/>
      <c r="BN79" s="248"/>
      <c r="BO79" s="245"/>
      <c r="BP79" s="245"/>
      <c r="BQ79" s="242">
        <v>73</v>
      </c>
      <c r="BR79" s="247"/>
      <c r="BS79" s="990"/>
      <c r="BT79" s="991"/>
      <c r="BU79" s="991"/>
      <c r="BV79" s="991"/>
      <c r="BW79" s="991"/>
      <c r="BX79" s="991"/>
      <c r="BY79" s="991"/>
      <c r="BZ79" s="991"/>
      <c r="CA79" s="991"/>
      <c r="CB79" s="991"/>
      <c r="CC79" s="991"/>
      <c r="CD79" s="991"/>
      <c r="CE79" s="991"/>
      <c r="CF79" s="991"/>
      <c r="CG79" s="992"/>
      <c r="CH79" s="993"/>
      <c r="CI79" s="994"/>
      <c r="CJ79" s="994"/>
      <c r="CK79" s="994"/>
      <c r="CL79" s="995"/>
      <c r="CM79" s="993"/>
      <c r="CN79" s="994"/>
      <c r="CO79" s="994"/>
      <c r="CP79" s="994"/>
      <c r="CQ79" s="995"/>
      <c r="CR79" s="993"/>
      <c r="CS79" s="994"/>
      <c r="CT79" s="994"/>
      <c r="CU79" s="994"/>
      <c r="CV79" s="995"/>
      <c r="CW79" s="993"/>
      <c r="CX79" s="994"/>
      <c r="CY79" s="994"/>
      <c r="CZ79" s="994"/>
      <c r="DA79" s="995"/>
      <c r="DB79" s="993"/>
      <c r="DC79" s="994"/>
      <c r="DD79" s="994"/>
      <c r="DE79" s="994"/>
      <c r="DF79" s="995"/>
      <c r="DG79" s="993"/>
      <c r="DH79" s="994"/>
      <c r="DI79" s="994"/>
      <c r="DJ79" s="994"/>
      <c r="DK79" s="995"/>
      <c r="DL79" s="993"/>
      <c r="DM79" s="994"/>
      <c r="DN79" s="994"/>
      <c r="DO79" s="994"/>
      <c r="DP79" s="995"/>
      <c r="DQ79" s="993"/>
      <c r="DR79" s="994"/>
      <c r="DS79" s="994"/>
      <c r="DT79" s="994"/>
      <c r="DU79" s="995"/>
      <c r="DV79" s="978"/>
      <c r="DW79" s="979"/>
      <c r="DX79" s="979"/>
      <c r="DY79" s="979"/>
      <c r="DZ79" s="980"/>
      <c r="EA79" s="226"/>
    </row>
    <row r="80" spans="1:131" s="227" customFormat="1" ht="26.25" customHeight="1">
      <c r="A80" s="241">
        <v>13</v>
      </c>
      <c r="B80" s="742"/>
      <c r="C80" s="743"/>
      <c r="D80" s="743"/>
      <c r="E80" s="743"/>
      <c r="F80" s="743"/>
      <c r="G80" s="743"/>
      <c r="H80" s="743"/>
      <c r="I80" s="743"/>
      <c r="J80" s="743"/>
      <c r="K80" s="743"/>
      <c r="L80" s="743"/>
      <c r="M80" s="743"/>
      <c r="N80" s="743"/>
      <c r="O80" s="743"/>
      <c r="P80" s="744"/>
      <c r="Q80" s="1011"/>
      <c r="R80" s="1008"/>
      <c r="S80" s="1008"/>
      <c r="T80" s="1008"/>
      <c r="U80" s="1008"/>
      <c r="V80" s="1008"/>
      <c r="W80" s="1008"/>
      <c r="X80" s="1008"/>
      <c r="Y80" s="1008"/>
      <c r="Z80" s="1008"/>
      <c r="AA80" s="1008"/>
      <c r="AB80" s="1008"/>
      <c r="AC80" s="1008"/>
      <c r="AD80" s="1008"/>
      <c r="AE80" s="1008"/>
      <c r="AF80" s="1008"/>
      <c r="AG80" s="1008"/>
      <c r="AH80" s="1008"/>
      <c r="AI80" s="1008"/>
      <c r="AJ80" s="1008"/>
      <c r="AK80" s="1008"/>
      <c r="AL80" s="1008"/>
      <c r="AM80" s="1008"/>
      <c r="AN80" s="1008"/>
      <c r="AO80" s="1008"/>
      <c r="AP80" s="1008"/>
      <c r="AQ80" s="1008"/>
      <c r="AR80" s="1008"/>
      <c r="AS80" s="1008"/>
      <c r="AT80" s="1008"/>
      <c r="AU80" s="1008"/>
      <c r="AV80" s="1008"/>
      <c r="AW80" s="1008"/>
      <c r="AX80" s="1008"/>
      <c r="AY80" s="1008"/>
      <c r="AZ80" s="1009"/>
      <c r="BA80" s="1009"/>
      <c r="BB80" s="1009"/>
      <c r="BC80" s="1009"/>
      <c r="BD80" s="1010"/>
      <c r="BE80" s="245"/>
      <c r="BF80" s="245"/>
      <c r="BG80" s="245"/>
      <c r="BH80" s="245"/>
      <c r="BI80" s="245"/>
      <c r="BJ80" s="245"/>
      <c r="BK80" s="245"/>
      <c r="BL80" s="245"/>
      <c r="BM80" s="245"/>
      <c r="BN80" s="245"/>
      <c r="BO80" s="245"/>
      <c r="BP80" s="245"/>
      <c r="BQ80" s="242">
        <v>74</v>
      </c>
      <c r="BR80" s="247"/>
      <c r="BS80" s="990"/>
      <c r="BT80" s="991"/>
      <c r="BU80" s="991"/>
      <c r="BV80" s="991"/>
      <c r="BW80" s="991"/>
      <c r="BX80" s="991"/>
      <c r="BY80" s="991"/>
      <c r="BZ80" s="991"/>
      <c r="CA80" s="991"/>
      <c r="CB80" s="991"/>
      <c r="CC80" s="991"/>
      <c r="CD80" s="991"/>
      <c r="CE80" s="991"/>
      <c r="CF80" s="991"/>
      <c r="CG80" s="992"/>
      <c r="CH80" s="993"/>
      <c r="CI80" s="994"/>
      <c r="CJ80" s="994"/>
      <c r="CK80" s="994"/>
      <c r="CL80" s="995"/>
      <c r="CM80" s="993"/>
      <c r="CN80" s="994"/>
      <c r="CO80" s="994"/>
      <c r="CP80" s="994"/>
      <c r="CQ80" s="995"/>
      <c r="CR80" s="993"/>
      <c r="CS80" s="994"/>
      <c r="CT80" s="994"/>
      <c r="CU80" s="994"/>
      <c r="CV80" s="995"/>
      <c r="CW80" s="993"/>
      <c r="CX80" s="994"/>
      <c r="CY80" s="994"/>
      <c r="CZ80" s="994"/>
      <c r="DA80" s="995"/>
      <c r="DB80" s="993"/>
      <c r="DC80" s="994"/>
      <c r="DD80" s="994"/>
      <c r="DE80" s="994"/>
      <c r="DF80" s="995"/>
      <c r="DG80" s="993"/>
      <c r="DH80" s="994"/>
      <c r="DI80" s="994"/>
      <c r="DJ80" s="994"/>
      <c r="DK80" s="995"/>
      <c r="DL80" s="993"/>
      <c r="DM80" s="994"/>
      <c r="DN80" s="994"/>
      <c r="DO80" s="994"/>
      <c r="DP80" s="995"/>
      <c r="DQ80" s="993"/>
      <c r="DR80" s="994"/>
      <c r="DS80" s="994"/>
      <c r="DT80" s="994"/>
      <c r="DU80" s="995"/>
      <c r="DV80" s="978"/>
      <c r="DW80" s="979"/>
      <c r="DX80" s="979"/>
      <c r="DY80" s="979"/>
      <c r="DZ80" s="980"/>
      <c r="EA80" s="226"/>
    </row>
    <row r="81" spans="1:131" s="227" customFormat="1" ht="26.25" customHeight="1">
      <c r="A81" s="241">
        <v>14</v>
      </c>
      <c r="B81" s="742"/>
      <c r="C81" s="743"/>
      <c r="D81" s="743"/>
      <c r="E81" s="743"/>
      <c r="F81" s="743"/>
      <c r="G81" s="743"/>
      <c r="H81" s="743"/>
      <c r="I81" s="743"/>
      <c r="J81" s="743"/>
      <c r="K81" s="743"/>
      <c r="L81" s="743"/>
      <c r="M81" s="743"/>
      <c r="N81" s="743"/>
      <c r="O81" s="743"/>
      <c r="P81" s="744"/>
      <c r="Q81" s="1011"/>
      <c r="R81" s="1008"/>
      <c r="S81" s="1008"/>
      <c r="T81" s="1008"/>
      <c r="U81" s="1008"/>
      <c r="V81" s="1008"/>
      <c r="W81" s="1008"/>
      <c r="X81" s="1008"/>
      <c r="Y81" s="1008"/>
      <c r="Z81" s="1008"/>
      <c r="AA81" s="1008"/>
      <c r="AB81" s="1008"/>
      <c r="AC81" s="1008"/>
      <c r="AD81" s="1008"/>
      <c r="AE81" s="1008"/>
      <c r="AF81" s="1008"/>
      <c r="AG81" s="1008"/>
      <c r="AH81" s="1008"/>
      <c r="AI81" s="1008"/>
      <c r="AJ81" s="1008"/>
      <c r="AK81" s="1008"/>
      <c r="AL81" s="1008"/>
      <c r="AM81" s="1008"/>
      <c r="AN81" s="1008"/>
      <c r="AO81" s="1008"/>
      <c r="AP81" s="1008"/>
      <c r="AQ81" s="1008"/>
      <c r="AR81" s="1008"/>
      <c r="AS81" s="1008"/>
      <c r="AT81" s="1008"/>
      <c r="AU81" s="1008"/>
      <c r="AV81" s="1008"/>
      <c r="AW81" s="1008"/>
      <c r="AX81" s="1008"/>
      <c r="AY81" s="1008"/>
      <c r="AZ81" s="1009"/>
      <c r="BA81" s="1009"/>
      <c r="BB81" s="1009"/>
      <c r="BC81" s="1009"/>
      <c r="BD81" s="1010"/>
      <c r="BE81" s="245"/>
      <c r="BF81" s="245"/>
      <c r="BG81" s="245"/>
      <c r="BH81" s="245"/>
      <c r="BI81" s="245"/>
      <c r="BJ81" s="245"/>
      <c r="BK81" s="245"/>
      <c r="BL81" s="245"/>
      <c r="BM81" s="245"/>
      <c r="BN81" s="245"/>
      <c r="BO81" s="245"/>
      <c r="BP81" s="245"/>
      <c r="BQ81" s="242">
        <v>75</v>
      </c>
      <c r="BR81" s="247"/>
      <c r="BS81" s="990"/>
      <c r="BT81" s="991"/>
      <c r="BU81" s="991"/>
      <c r="BV81" s="991"/>
      <c r="BW81" s="991"/>
      <c r="BX81" s="991"/>
      <c r="BY81" s="991"/>
      <c r="BZ81" s="991"/>
      <c r="CA81" s="991"/>
      <c r="CB81" s="991"/>
      <c r="CC81" s="991"/>
      <c r="CD81" s="991"/>
      <c r="CE81" s="991"/>
      <c r="CF81" s="991"/>
      <c r="CG81" s="992"/>
      <c r="CH81" s="993"/>
      <c r="CI81" s="994"/>
      <c r="CJ81" s="994"/>
      <c r="CK81" s="994"/>
      <c r="CL81" s="995"/>
      <c r="CM81" s="993"/>
      <c r="CN81" s="994"/>
      <c r="CO81" s="994"/>
      <c r="CP81" s="994"/>
      <c r="CQ81" s="995"/>
      <c r="CR81" s="993"/>
      <c r="CS81" s="994"/>
      <c r="CT81" s="994"/>
      <c r="CU81" s="994"/>
      <c r="CV81" s="995"/>
      <c r="CW81" s="993"/>
      <c r="CX81" s="994"/>
      <c r="CY81" s="994"/>
      <c r="CZ81" s="994"/>
      <c r="DA81" s="995"/>
      <c r="DB81" s="993"/>
      <c r="DC81" s="994"/>
      <c r="DD81" s="994"/>
      <c r="DE81" s="994"/>
      <c r="DF81" s="995"/>
      <c r="DG81" s="993"/>
      <c r="DH81" s="994"/>
      <c r="DI81" s="994"/>
      <c r="DJ81" s="994"/>
      <c r="DK81" s="995"/>
      <c r="DL81" s="993"/>
      <c r="DM81" s="994"/>
      <c r="DN81" s="994"/>
      <c r="DO81" s="994"/>
      <c r="DP81" s="995"/>
      <c r="DQ81" s="993"/>
      <c r="DR81" s="994"/>
      <c r="DS81" s="994"/>
      <c r="DT81" s="994"/>
      <c r="DU81" s="995"/>
      <c r="DV81" s="978"/>
      <c r="DW81" s="979"/>
      <c r="DX81" s="979"/>
      <c r="DY81" s="979"/>
      <c r="DZ81" s="980"/>
      <c r="EA81" s="226"/>
    </row>
    <row r="82" spans="1:131" s="227" customFormat="1" ht="26.25" customHeight="1">
      <c r="A82" s="241">
        <v>15</v>
      </c>
      <c r="B82" s="742"/>
      <c r="C82" s="743"/>
      <c r="D82" s="743"/>
      <c r="E82" s="743"/>
      <c r="F82" s="743"/>
      <c r="G82" s="743"/>
      <c r="H82" s="743"/>
      <c r="I82" s="743"/>
      <c r="J82" s="743"/>
      <c r="K82" s="743"/>
      <c r="L82" s="743"/>
      <c r="M82" s="743"/>
      <c r="N82" s="743"/>
      <c r="O82" s="743"/>
      <c r="P82" s="744"/>
      <c r="Q82" s="1011"/>
      <c r="R82" s="1008"/>
      <c r="S82" s="1008"/>
      <c r="T82" s="1008"/>
      <c r="U82" s="1008"/>
      <c r="V82" s="1008"/>
      <c r="W82" s="1008"/>
      <c r="X82" s="1008"/>
      <c r="Y82" s="1008"/>
      <c r="Z82" s="1008"/>
      <c r="AA82" s="1008"/>
      <c r="AB82" s="1008"/>
      <c r="AC82" s="1008"/>
      <c r="AD82" s="1008"/>
      <c r="AE82" s="1008"/>
      <c r="AF82" s="1008"/>
      <c r="AG82" s="1008"/>
      <c r="AH82" s="1008"/>
      <c r="AI82" s="1008"/>
      <c r="AJ82" s="1008"/>
      <c r="AK82" s="1008"/>
      <c r="AL82" s="1008"/>
      <c r="AM82" s="1008"/>
      <c r="AN82" s="1008"/>
      <c r="AO82" s="1008"/>
      <c r="AP82" s="1008"/>
      <c r="AQ82" s="1008"/>
      <c r="AR82" s="1008"/>
      <c r="AS82" s="1008"/>
      <c r="AT82" s="1008"/>
      <c r="AU82" s="1008"/>
      <c r="AV82" s="1008"/>
      <c r="AW82" s="1008"/>
      <c r="AX82" s="1008"/>
      <c r="AY82" s="1008"/>
      <c r="AZ82" s="1009"/>
      <c r="BA82" s="1009"/>
      <c r="BB82" s="1009"/>
      <c r="BC82" s="1009"/>
      <c r="BD82" s="1010"/>
      <c r="BE82" s="245"/>
      <c r="BF82" s="245"/>
      <c r="BG82" s="245"/>
      <c r="BH82" s="245"/>
      <c r="BI82" s="245"/>
      <c r="BJ82" s="245"/>
      <c r="BK82" s="245"/>
      <c r="BL82" s="245"/>
      <c r="BM82" s="245"/>
      <c r="BN82" s="245"/>
      <c r="BO82" s="245"/>
      <c r="BP82" s="245"/>
      <c r="BQ82" s="242">
        <v>76</v>
      </c>
      <c r="BR82" s="247"/>
      <c r="BS82" s="990"/>
      <c r="BT82" s="991"/>
      <c r="BU82" s="991"/>
      <c r="BV82" s="991"/>
      <c r="BW82" s="991"/>
      <c r="BX82" s="991"/>
      <c r="BY82" s="991"/>
      <c r="BZ82" s="991"/>
      <c r="CA82" s="991"/>
      <c r="CB82" s="991"/>
      <c r="CC82" s="991"/>
      <c r="CD82" s="991"/>
      <c r="CE82" s="991"/>
      <c r="CF82" s="991"/>
      <c r="CG82" s="992"/>
      <c r="CH82" s="993"/>
      <c r="CI82" s="994"/>
      <c r="CJ82" s="994"/>
      <c r="CK82" s="994"/>
      <c r="CL82" s="995"/>
      <c r="CM82" s="993"/>
      <c r="CN82" s="994"/>
      <c r="CO82" s="994"/>
      <c r="CP82" s="994"/>
      <c r="CQ82" s="995"/>
      <c r="CR82" s="993"/>
      <c r="CS82" s="994"/>
      <c r="CT82" s="994"/>
      <c r="CU82" s="994"/>
      <c r="CV82" s="995"/>
      <c r="CW82" s="993"/>
      <c r="CX82" s="994"/>
      <c r="CY82" s="994"/>
      <c r="CZ82" s="994"/>
      <c r="DA82" s="995"/>
      <c r="DB82" s="993"/>
      <c r="DC82" s="994"/>
      <c r="DD82" s="994"/>
      <c r="DE82" s="994"/>
      <c r="DF82" s="995"/>
      <c r="DG82" s="993"/>
      <c r="DH82" s="994"/>
      <c r="DI82" s="994"/>
      <c r="DJ82" s="994"/>
      <c r="DK82" s="995"/>
      <c r="DL82" s="993"/>
      <c r="DM82" s="994"/>
      <c r="DN82" s="994"/>
      <c r="DO82" s="994"/>
      <c r="DP82" s="995"/>
      <c r="DQ82" s="993"/>
      <c r="DR82" s="994"/>
      <c r="DS82" s="994"/>
      <c r="DT82" s="994"/>
      <c r="DU82" s="995"/>
      <c r="DV82" s="978"/>
      <c r="DW82" s="979"/>
      <c r="DX82" s="979"/>
      <c r="DY82" s="979"/>
      <c r="DZ82" s="980"/>
      <c r="EA82" s="226"/>
    </row>
    <row r="83" spans="1:131" s="227" customFormat="1" ht="26.25" customHeight="1">
      <c r="A83" s="241">
        <v>16</v>
      </c>
      <c r="B83" s="742"/>
      <c r="C83" s="743"/>
      <c r="D83" s="743"/>
      <c r="E83" s="743"/>
      <c r="F83" s="743"/>
      <c r="G83" s="743"/>
      <c r="H83" s="743"/>
      <c r="I83" s="743"/>
      <c r="J83" s="743"/>
      <c r="K83" s="743"/>
      <c r="L83" s="743"/>
      <c r="M83" s="743"/>
      <c r="N83" s="743"/>
      <c r="O83" s="743"/>
      <c r="P83" s="744"/>
      <c r="Q83" s="1011"/>
      <c r="R83" s="1008"/>
      <c r="S83" s="1008"/>
      <c r="T83" s="1008"/>
      <c r="U83" s="1008"/>
      <c r="V83" s="1008"/>
      <c r="W83" s="1008"/>
      <c r="X83" s="1008"/>
      <c r="Y83" s="1008"/>
      <c r="Z83" s="1008"/>
      <c r="AA83" s="1008"/>
      <c r="AB83" s="1008"/>
      <c r="AC83" s="1008"/>
      <c r="AD83" s="1008"/>
      <c r="AE83" s="1008"/>
      <c r="AF83" s="1008"/>
      <c r="AG83" s="1008"/>
      <c r="AH83" s="1008"/>
      <c r="AI83" s="1008"/>
      <c r="AJ83" s="1008"/>
      <c r="AK83" s="1008"/>
      <c r="AL83" s="1008"/>
      <c r="AM83" s="1008"/>
      <c r="AN83" s="1008"/>
      <c r="AO83" s="1008"/>
      <c r="AP83" s="1008"/>
      <c r="AQ83" s="1008"/>
      <c r="AR83" s="1008"/>
      <c r="AS83" s="1008"/>
      <c r="AT83" s="1008"/>
      <c r="AU83" s="1008"/>
      <c r="AV83" s="1008"/>
      <c r="AW83" s="1008"/>
      <c r="AX83" s="1008"/>
      <c r="AY83" s="1008"/>
      <c r="AZ83" s="1009"/>
      <c r="BA83" s="1009"/>
      <c r="BB83" s="1009"/>
      <c r="BC83" s="1009"/>
      <c r="BD83" s="1010"/>
      <c r="BE83" s="245"/>
      <c r="BF83" s="245"/>
      <c r="BG83" s="245"/>
      <c r="BH83" s="245"/>
      <c r="BI83" s="245"/>
      <c r="BJ83" s="245"/>
      <c r="BK83" s="245"/>
      <c r="BL83" s="245"/>
      <c r="BM83" s="245"/>
      <c r="BN83" s="245"/>
      <c r="BO83" s="245"/>
      <c r="BP83" s="245"/>
      <c r="BQ83" s="242">
        <v>77</v>
      </c>
      <c r="BR83" s="247"/>
      <c r="BS83" s="990"/>
      <c r="BT83" s="991"/>
      <c r="BU83" s="991"/>
      <c r="BV83" s="991"/>
      <c r="BW83" s="991"/>
      <c r="BX83" s="991"/>
      <c r="BY83" s="991"/>
      <c r="BZ83" s="991"/>
      <c r="CA83" s="991"/>
      <c r="CB83" s="991"/>
      <c r="CC83" s="991"/>
      <c r="CD83" s="991"/>
      <c r="CE83" s="991"/>
      <c r="CF83" s="991"/>
      <c r="CG83" s="992"/>
      <c r="CH83" s="993"/>
      <c r="CI83" s="994"/>
      <c r="CJ83" s="994"/>
      <c r="CK83" s="994"/>
      <c r="CL83" s="995"/>
      <c r="CM83" s="993"/>
      <c r="CN83" s="994"/>
      <c r="CO83" s="994"/>
      <c r="CP83" s="994"/>
      <c r="CQ83" s="995"/>
      <c r="CR83" s="993"/>
      <c r="CS83" s="994"/>
      <c r="CT83" s="994"/>
      <c r="CU83" s="994"/>
      <c r="CV83" s="995"/>
      <c r="CW83" s="993"/>
      <c r="CX83" s="994"/>
      <c r="CY83" s="994"/>
      <c r="CZ83" s="994"/>
      <c r="DA83" s="995"/>
      <c r="DB83" s="993"/>
      <c r="DC83" s="994"/>
      <c r="DD83" s="994"/>
      <c r="DE83" s="994"/>
      <c r="DF83" s="995"/>
      <c r="DG83" s="993"/>
      <c r="DH83" s="994"/>
      <c r="DI83" s="994"/>
      <c r="DJ83" s="994"/>
      <c r="DK83" s="995"/>
      <c r="DL83" s="993"/>
      <c r="DM83" s="994"/>
      <c r="DN83" s="994"/>
      <c r="DO83" s="994"/>
      <c r="DP83" s="995"/>
      <c r="DQ83" s="993"/>
      <c r="DR83" s="994"/>
      <c r="DS83" s="994"/>
      <c r="DT83" s="994"/>
      <c r="DU83" s="995"/>
      <c r="DV83" s="978"/>
      <c r="DW83" s="979"/>
      <c r="DX83" s="979"/>
      <c r="DY83" s="979"/>
      <c r="DZ83" s="980"/>
      <c r="EA83" s="226"/>
    </row>
    <row r="84" spans="1:131" s="227" customFormat="1" ht="26.25" customHeight="1">
      <c r="A84" s="241">
        <v>17</v>
      </c>
      <c r="B84" s="742"/>
      <c r="C84" s="743"/>
      <c r="D84" s="743"/>
      <c r="E84" s="743"/>
      <c r="F84" s="743"/>
      <c r="G84" s="743"/>
      <c r="H84" s="743"/>
      <c r="I84" s="743"/>
      <c r="J84" s="743"/>
      <c r="K84" s="743"/>
      <c r="L84" s="743"/>
      <c r="M84" s="743"/>
      <c r="N84" s="743"/>
      <c r="O84" s="743"/>
      <c r="P84" s="744"/>
      <c r="Q84" s="1011"/>
      <c r="R84" s="1008"/>
      <c r="S84" s="1008"/>
      <c r="T84" s="1008"/>
      <c r="U84" s="1008"/>
      <c r="V84" s="1008"/>
      <c r="W84" s="1008"/>
      <c r="X84" s="1008"/>
      <c r="Y84" s="1008"/>
      <c r="Z84" s="1008"/>
      <c r="AA84" s="1008"/>
      <c r="AB84" s="1008"/>
      <c r="AC84" s="1008"/>
      <c r="AD84" s="1008"/>
      <c r="AE84" s="1008"/>
      <c r="AF84" s="1008"/>
      <c r="AG84" s="1008"/>
      <c r="AH84" s="1008"/>
      <c r="AI84" s="1008"/>
      <c r="AJ84" s="1008"/>
      <c r="AK84" s="1008"/>
      <c r="AL84" s="1008"/>
      <c r="AM84" s="1008"/>
      <c r="AN84" s="1008"/>
      <c r="AO84" s="1008"/>
      <c r="AP84" s="1008"/>
      <c r="AQ84" s="1008"/>
      <c r="AR84" s="1008"/>
      <c r="AS84" s="1008"/>
      <c r="AT84" s="1008"/>
      <c r="AU84" s="1008"/>
      <c r="AV84" s="1008"/>
      <c r="AW84" s="1008"/>
      <c r="AX84" s="1008"/>
      <c r="AY84" s="1008"/>
      <c r="AZ84" s="1009"/>
      <c r="BA84" s="1009"/>
      <c r="BB84" s="1009"/>
      <c r="BC84" s="1009"/>
      <c r="BD84" s="1010"/>
      <c r="BE84" s="245"/>
      <c r="BF84" s="245"/>
      <c r="BG84" s="245"/>
      <c r="BH84" s="245"/>
      <c r="BI84" s="245"/>
      <c r="BJ84" s="245"/>
      <c r="BK84" s="245"/>
      <c r="BL84" s="245"/>
      <c r="BM84" s="245"/>
      <c r="BN84" s="245"/>
      <c r="BO84" s="245"/>
      <c r="BP84" s="245"/>
      <c r="BQ84" s="242">
        <v>78</v>
      </c>
      <c r="BR84" s="247"/>
      <c r="BS84" s="990"/>
      <c r="BT84" s="991"/>
      <c r="BU84" s="991"/>
      <c r="BV84" s="991"/>
      <c r="BW84" s="991"/>
      <c r="BX84" s="991"/>
      <c r="BY84" s="991"/>
      <c r="BZ84" s="991"/>
      <c r="CA84" s="991"/>
      <c r="CB84" s="991"/>
      <c r="CC84" s="991"/>
      <c r="CD84" s="991"/>
      <c r="CE84" s="991"/>
      <c r="CF84" s="991"/>
      <c r="CG84" s="992"/>
      <c r="CH84" s="993"/>
      <c r="CI84" s="994"/>
      <c r="CJ84" s="994"/>
      <c r="CK84" s="994"/>
      <c r="CL84" s="995"/>
      <c r="CM84" s="993"/>
      <c r="CN84" s="994"/>
      <c r="CO84" s="994"/>
      <c r="CP84" s="994"/>
      <c r="CQ84" s="995"/>
      <c r="CR84" s="993"/>
      <c r="CS84" s="994"/>
      <c r="CT84" s="994"/>
      <c r="CU84" s="994"/>
      <c r="CV84" s="995"/>
      <c r="CW84" s="993"/>
      <c r="CX84" s="994"/>
      <c r="CY84" s="994"/>
      <c r="CZ84" s="994"/>
      <c r="DA84" s="995"/>
      <c r="DB84" s="993"/>
      <c r="DC84" s="994"/>
      <c r="DD84" s="994"/>
      <c r="DE84" s="994"/>
      <c r="DF84" s="995"/>
      <c r="DG84" s="993"/>
      <c r="DH84" s="994"/>
      <c r="DI84" s="994"/>
      <c r="DJ84" s="994"/>
      <c r="DK84" s="995"/>
      <c r="DL84" s="993"/>
      <c r="DM84" s="994"/>
      <c r="DN84" s="994"/>
      <c r="DO84" s="994"/>
      <c r="DP84" s="995"/>
      <c r="DQ84" s="993"/>
      <c r="DR84" s="994"/>
      <c r="DS84" s="994"/>
      <c r="DT84" s="994"/>
      <c r="DU84" s="995"/>
      <c r="DV84" s="978"/>
      <c r="DW84" s="979"/>
      <c r="DX84" s="979"/>
      <c r="DY84" s="979"/>
      <c r="DZ84" s="980"/>
      <c r="EA84" s="226"/>
    </row>
    <row r="85" spans="1:131" s="227" customFormat="1" ht="26.25" customHeight="1">
      <c r="A85" s="241">
        <v>18</v>
      </c>
      <c r="B85" s="742"/>
      <c r="C85" s="743"/>
      <c r="D85" s="743"/>
      <c r="E85" s="743"/>
      <c r="F85" s="743"/>
      <c r="G85" s="743"/>
      <c r="H85" s="743"/>
      <c r="I85" s="743"/>
      <c r="J85" s="743"/>
      <c r="K85" s="743"/>
      <c r="L85" s="743"/>
      <c r="M85" s="743"/>
      <c r="N85" s="743"/>
      <c r="O85" s="743"/>
      <c r="P85" s="744"/>
      <c r="Q85" s="1011"/>
      <c r="R85" s="1008"/>
      <c r="S85" s="1008"/>
      <c r="T85" s="1008"/>
      <c r="U85" s="1008"/>
      <c r="V85" s="1008"/>
      <c r="W85" s="1008"/>
      <c r="X85" s="1008"/>
      <c r="Y85" s="1008"/>
      <c r="Z85" s="1008"/>
      <c r="AA85" s="1008"/>
      <c r="AB85" s="1008"/>
      <c r="AC85" s="1008"/>
      <c r="AD85" s="1008"/>
      <c r="AE85" s="1008"/>
      <c r="AF85" s="1008"/>
      <c r="AG85" s="1008"/>
      <c r="AH85" s="1008"/>
      <c r="AI85" s="1008"/>
      <c r="AJ85" s="1008"/>
      <c r="AK85" s="1008"/>
      <c r="AL85" s="1008"/>
      <c r="AM85" s="1008"/>
      <c r="AN85" s="1008"/>
      <c r="AO85" s="1008"/>
      <c r="AP85" s="1008"/>
      <c r="AQ85" s="1008"/>
      <c r="AR85" s="1008"/>
      <c r="AS85" s="1008"/>
      <c r="AT85" s="1008"/>
      <c r="AU85" s="1008"/>
      <c r="AV85" s="1008"/>
      <c r="AW85" s="1008"/>
      <c r="AX85" s="1008"/>
      <c r="AY85" s="1008"/>
      <c r="AZ85" s="1009"/>
      <c r="BA85" s="1009"/>
      <c r="BB85" s="1009"/>
      <c r="BC85" s="1009"/>
      <c r="BD85" s="1010"/>
      <c r="BE85" s="245"/>
      <c r="BF85" s="245"/>
      <c r="BG85" s="245"/>
      <c r="BH85" s="245"/>
      <c r="BI85" s="245"/>
      <c r="BJ85" s="245"/>
      <c r="BK85" s="245"/>
      <c r="BL85" s="245"/>
      <c r="BM85" s="245"/>
      <c r="BN85" s="245"/>
      <c r="BO85" s="245"/>
      <c r="BP85" s="245"/>
      <c r="BQ85" s="242">
        <v>79</v>
      </c>
      <c r="BR85" s="247"/>
      <c r="BS85" s="990"/>
      <c r="BT85" s="991"/>
      <c r="BU85" s="991"/>
      <c r="BV85" s="991"/>
      <c r="BW85" s="991"/>
      <c r="BX85" s="991"/>
      <c r="BY85" s="991"/>
      <c r="BZ85" s="991"/>
      <c r="CA85" s="991"/>
      <c r="CB85" s="991"/>
      <c r="CC85" s="991"/>
      <c r="CD85" s="991"/>
      <c r="CE85" s="991"/>
      <c r="CF85" s="991"/>
      <c r="CG85" s="992"/>
      <c r="CH85" s="993"/>
      <c r="CI85" s="994"/>
      <c r="CJ85" s="994"/>
      <c r="CK85" s="994"/>
      <c r="CL85" s="995"/>
      <c r="CM85" s="993"/>
      <c r="CN85" s="994"/>
      <c r="CO85" s="994"/>
      <c r="CP85" s="994"/>
      <c r="CQ85" s="995"/>
      <c r="CR85" s="993"/>
      <c r="CS85" s="994"/>
      <c r="CT85" s="994"/>
      <c r="CU85" s="994"/>
      <c r="CV85" s="995"/>
      <c r="CW85" s="993"/>
      <c r="CX85" s="994"/>
      <c r="CY85" s="994"/>
      <c r="CZ85" s="994"/>
      <c r="DA85" s="995"/>
      <c r="DB85" s="993"/>
      <c r="DC85" s="994"/>
      <c r="DD85" s="994"/>
      <c r="DE85" s="994"/>
      <c r="DF85" s="995"/>
      <c r="DG85" s="993"/>
      <c r="DH85" s="994"/>
      <c r="DI85" s="994"/>
      <c r="DJ85" s="994"/>
      <c r="DK85" s="995"/>
      <c r="DL85" s="993"/>
      <c r="DM85" s="994"/>
      <c r="DN85" s="994"/>
      <c r="DO85" s="994"/>
      <c r="DP85" s="995"/>
      <c r="DQ85" s="993"/>
      <c r="DR85" s="994"/>
      <c r="DS85" s="994"/>
      <c r="DT85" s="994"/>
      <c r="DU85" s="995"/>
      <c r="DV85" s="978"/>
      <c r="DW85" s="979"/>
      <c r="DX85" s="979"/>
      <c r="DY85" s="979"/>
      <c r="DZ85" s="980"/>
      <c r="EA85" s="226"/>
    </row>
    <row r="86" spans="1:131" s="227" customFormat="1" ht="26.25" customHeight="1">
      <c r="A86" s="241">
        <v>19</v>
      </c>
      <c r="B86" s="742"/>
      <c r="C86" s="743"/>
      <c r="D86" s="743"/>
      <c r="E86" s="743"/>
      <c r="F86" s="743"/>
      <c r="G86" s="743"/>
      <c r="H86" s="743"/>
      <c r="I86" s="743"/>
      <c r="J86" s="743"/>
      <c r="K86" s="743"/>
      <c r="L86" s="743"/>
      <c r="M86" s="743"/>
      <c r="N86" s="743"/>
      <c r="O86" s="743"/>
      <c r="P86" s="744"/>
      <c r="Q86" s="1011"/>
      <c r="R86" s="1008"/>
      <c r="S86" s="1008"/>
      <c r="T86" s="1008"/>
      <c r="U86" s="1008"/>
      <c r="V86" s="1008"/>
      <c r="W86" s="1008"/>
      <c r="X86" s="1008"/>
      <c r="Y86" s="1008"/>
      <c r="Z86" s="1008"/>
      <c r="AA86" s="1008"/>
      <c r="AB86" s="1008"/>
      <c r="AC86" s="1008"/>
      <c r="AD86" s="1008"/>
      <c r="AE86" s="1008"/>
      <c r="AF86" s="1008"/>
      <c r="AG86" s="1008"/>
      <c r="AH86" s="1008"/>
      <c r="AI86" s="1008"/>
      <c r="AJ86" s="1008"/>
      <c r="AK86" s="1008"/>
      <c r="AL86" s="1008"/>
      <c r="AM86" s="1008"/>
      <c r="AN86" s="1008"/>
      <c r="AO86" s="1008"/>
      <c r="AP86" s="1008"/>
      <c r="AQ86" s="1008"/>
      <c r="AR86" s="1008"/>
      <c r="AS86" s="1008"/>
      <c r="AT86" s="1008"/>
      <c r="AU86" s="1008"/>
      <c r="AV86" s="1008"/>
      <c r="AW86" s="1008"/>
      <c r="AX86" s="1008"/>
      <c r="AY86" s="1008"/>
      <c r="AZ86" s="1009"/>
      <c r="BA86" s="1009"/>
      <c r="BB86" s="1009"/>
      <c r="BC86" s="1009"/>
      <c r="BD86" s="1010"/>
      <c r="BE86" s="245"/>
      <c r="BF86" s="245"/>
      <c r="BG86" s="245"/>
      <c r="BH86" s="245"/>
      <c r="BI86" s="245"/>
      <c r="BJ86" s="245"/>
      <c r="BK86" s="245"/>
      <c r="BL86" s="245"/>
      <c r="BM86" s="245"/>
      <c r="BN86" s="245"/>
      <c r="BO86" s="245"/>
      <c r="BP86" s="245"/>
      <c r="BQ86" s="242">
        <v>80</v>
      </c>
      <c r="BR86" s="247"/>
      <c r="BS86" s="990"/>
      <c r="BT86" s="991"/>
      <c r="BU86" s="991"/>
      <c r="BV86" s="991"/>
      <c r="BW86" s="991"/>
      <c r="BX86" s="991"/>
      <c r="BY86" s="991"/>
      <c r="BZ86" s="991"/>
      <c r="CA86" s="991"/>
      <c r="CB86" s="991"/>
      <c r="CC86" s="991"/>
      <c r="CD86" s="991"/>
      <c r="CE86" s="991"/>
      <c r="CF86" s="991"/>
      <c r="CG86" s="992"/>
      <c r="CH86" s="993"/>
      <c r="CI86" s="994"/>
      <c r="CJ86" s="994"/>
      <c r="CK86" s="994"/>
      <c r="CL86" s="995"/>
      <c r="CM86" s="993"/>
      <c r="CN86" s="994"/>
      <c r="CO86" s="994"/>
      <c r="CP86" s="994"/>
      <c r="CQ86" s="995"/>
      <c r="CR86" s="993"/>
      <c r="CS86" s="994"/>
      <c r="CT86" s="994"/>
      <c r="CU86" s="994"/>
      <c r="CV86" s="995"/>
      <c r="CW86" s="993"/>
      <c r="CX86" s="994"/>
      <c r="CY86" s="994"/>
      <c r="CZ86" s="994"/>
      <c r="DA86" s="995"/>
      <c r="DB86" s="993"/>
      <c r="DC86" s="994"/>
      <c r="DD86" s="994"/>
      <c r="DE86" s="994"/>
      <c r="DF86" s="995"/>
      <c r="DG86" s="993"/>
      <c r="DH86" s="994"/>
      <c r="DI86" s="994"/>
      <c r="DJ86" s="994"/>
      <c r="DK86" s="995"/>
      <c r="DL86" s="993"/>
      <c r="DM86" s="994"/>
      <c r="DN86" s="994"/>
      <c r="DO86" s="994"/>
      <c r="DP86" s="995"/>
      <c r="DQ86" s="993"/>
      <c r="DR86" s="994"/>
      <c r="DS86" s="994"/>
      <c r="DT86" s="994"/>
      <c r="DU86" s="995"/>
      <c r="DV86" s="978"/>
      <c r="DW86" s="979"/>
      <c r="DX86" s="979"/>
      <c r="DY86" s="979"/>
      <c r="DZ86" s="980"/>
      <c r="EA86" s="226"/>
    </row>
    <row r="87" spans="1:131" s="227" customFormat="1" ht="26.25" customHeight="1">
      <c r="A87" s="249">
        <v>20</v>
      </c>
      <c r="B87" s="1001"/>
      <c r="C87" s="1002"/>
      <c r="D87" s="1002"/>
      <c r="E87" s="1002"/>
      <c r="F87" s="1002"/>
      <c r="G87" s="1002"/>
      <c r="H87" s="1002"/>
      <c r="I87" s="1002"/>
      <c r="J87" s="1002"/>
      <c r="K87" s="1002"/>
      <c r="L87" s="1002"/>
      <c r="M87" s="1002"/>
      <c r="N87" s="1002"/>
      <c r="O87" s="1002"/>
      <c r="P87" s="1003"/>
      <c r="Q87" s="1004"/>
      <c r="R87" s="1005"/>
      <c r="S87" s="1005"/>
      <c r="T87" s="1005"/>
      <c r="U87" s="1005"/>
      <c r="V87" s="1005"/>
      <c r="W87" s="1005"/>
      <c r="X87" s="1005"/>
      <c r="Y87" s="1005"/>
      <c r="Z87" s="1005"/>
      <c r="AA87" s="1005"/>
      <c r="AB87" s="1005"/>
      <c r="AC87" s="1005"/>
      <c r="AD87" s="1005"/>
      <c r="AE87" s="1005"/>
      <c r="AF87" s="1005"/>
      <c r="AG87" s="1005"/>
      <c r="AH87" s="1005"/>
      <c r="AI87" s="1005"/>
      <c r="AJ87" s="1005"/>
      <c r="AK87" s="1005"/>
      <c r="AL87" s="1005"/>
      <c r="AM87" s="1005"/>
      <c r="AN87" s="1005"/>
      <c r="AO87" s="1005"/>
      <c r="AP87" s="1005"/>
      <c r="AQ87" s="1005"/>
      <c r="AR87" s="1005"/>
      <c r="AS87" s="1005"/>
      <c r="AT87" s="1005"/>
      <c r="AU87" s="1005"/>
      <c r="AV87" s="1005"/>
      <c r="AW87" s="1005"/>
      <c r="AX87" s="1005"/>
      <c r="AY87" s="1005"/>
      <c r="AZ87" s="1006"/>
      <c r="BA87" s="1006"/>
      <c r="BB87" s="1006"/>
      <c r="BC87" s="1006"/>
      <c r="BD87" s="1007"/>
      <c r="BE87" s="245"/>
      <c r="BF87" s="245"/>
      <c r="BG87" s="245"/>
      <c r="BH87" s="245"/>
      <c r="BI87" s="245"/>
      <c r="BJ87" s="245"/>
      <c r="BK87" s="245"/>
      <c r="BL87" s="245"/>
      <c r="BM87" s="245"/>
      <c r="BN87" s="245"/>
      <c r="BO87" s="245"/>
      <c r="BP87" s="245"/>
      <c r="BQ87" s="242">
        <v>81</v>
      </c>
      <c r="BR87" s="247"/>
      <c r="BS87" s="990"/>
      <c r="BT87" s="991"/>
      <c r="BU87" s="991"/>
      <c r="BV87" s="991"/>
      <c r="BW87" s="991"/>
      <c r="BX87" s="991"/>
      <c r="BY87" s="991"/>
      <c r="BZ87" s="991"/>
      <c r="CA87" s="991"/>
      <c r="CB87" s="991"/>
      <c r="CC87" s="991"/>
      <c r="CD87" s="991"/>
      <c r="CE87" s="991"/>
      <c r="CF87" s="991"/>
      <c r="CG87" s="992"/>
      <c r="CH87" s="993"/>
      <c r="CI87" s="994"/>
      <c r="CJ87" s="994"/>
      <c r="CK87" s="994"/>
      <c r="CL87" s="995"/>
      <c r="CM87" s="993"/>
      <c r="CN87" s="994"/>
      <c r="CO87" s="994"/>
      <c r="CP87" s="994"/>
      <c r="CQ87" s="995"/>
      <c r="CR87" s="993"/>
      <c r="CS87" s="994"/>
      <c r="CT87" s="994"/>
      <c r="CU87" s="994"/>
      <c r="CV87" s="995"/>
      <c r="CW87" s="993"/>
      <c r="CX87" s="994"/>
      <c r="CY87" s="994"/>
      <c r="CZ87" s="994"/>
      <c r="DA87" s="995"/>
      <c r="DB87" s="993"/>
      <c r="DC87" s="994"/>
      <c r="DD87" s="994"/>
      <c r="DE87" s="994"/>
      <c r="DF87" s="995"/>
      <c r="DG87" s="993"/>
      <c r="DH87" s="994"/>
      <c r="DI87" s="994"/>
      <c r="DJ87" s="994"/>
      <c r="DK87" s="995"/>
      <c r="DL87" s="993"/>
      <c r="DM87" s="994"/>
      <c r="DN87" s="994"/>
      <c r="DO87" s="994"/>
      <c r="DP87" s="995"/>
      <c r="DQ87" s="993"/>
      <c r="DR87" s="994"/>
      <c r="DS87" s="994"/>
      <c r="DT87" s="994"/>
      <c r="DU87" s="995"/>
      <c r="DV87" s="978"/>
      <c r="DW87" s="979"/>
      <c r="DX87" s="979"/>
      <c r="DY87" s="979"/>
      <c r="DZ87" s="980"/>
      <c r="EA87" s="226"/>
    </row>
    <row r="88" spans="1:131" s="227" customFormat="1" ht="26.25" customHeight="1" thickBot="1">
      <c r="A88" s="244" t="s">
        <v>383</v>
      </c>
      <c r="B88" s="981" t="s">
        <v>411</v>
      </c>
      <c r="C88" s="982"/>
      <c r="D88" s="982"/>
      <c r="E88" s="982"/>
      <c r="F88" s="982"/>
      <c r="G88" s="982"/>
      <c r="H88" s="982"/>
      <c r="I88" s="982"/>
      <c r="J88" s="982"/>
      <c r="K88" s="982"/>
      <c r="L88" s="982"/>
      <c r="M88" s="982"/>
      <c r="N88" s="982"/>
      <c r="O88" s="982"/>
      <c r="P88" s="983"/>
      <c r="Q88" s="999"/>
      <c r="R88" s="1000"/>
      <c r="S88" s="1000"/>
      <c r="T88" s="1000"/>
      <c r="U88" s="1000"/>
      <c r="V88" s="1000"/>
      <c r="W88" s="1000"/>
      <c r="X88" s="1000"/>
      <c r="Y88" s="1000"/>
      <c r="Z88" s="1000"/>
      <c r="AA88" s="1000"/>
      <c r="AB88" s="1000"/>
      <c r="AC88" s="1000"/>
      <c r="AD88" s="1000"/>
      <c r="AE88" s="1000"/>
      <c r="AF88" s="996"/>
      <c r="AG88" s="996"/>
      <c r="AH88" s="996"/>
      <c r="AI88" s="996"/>
      <c r="AJ88" s="996"/>
      <c r="AK88" s="1000"/>
      <c r="AL88" s="1000"/>
      <c r="AM88" s="1000"/>
      <c r="AN88" s="1000"/>
      <c r="AO88" s="1000"/>
      <c r="AP88" s="996"/>
      <c r="AQ88" s="996"/>
      <c r="AR88" s="996"/>
      <c r="AS88" s="996"/>
      <c r="AT88" s="996"/>
      <c r="AU88" s="996"/>
      <c r="AV88" s="996"/>
      <c r="AW88" s="996"/>
      <c r="AX88" s="996"/>
      <c r="AY88" s="996"/>
      <c r="AZ88" s="997"/>
      <c r="BA88" s="997"/>
      <c r="BB88" s="997"/>
      <c r="BC88" s="997"/>
      <c r="BD88" s="998"/>
      <c r="BE88" s="245"/>
      <c r="BF88" s="245"/>
      <c r="BG88" s="245"/>
      <c r="BH88" s="245"/>
      <c r="BI88" s="245"/>
      <c r="BJ88" s="245"/>
      <c r="BK88" s="245"/>
      <c r="BL88" s="245"/>
      <c r="BM88" s="245"/>
      <c r="BN88" s="245"/>
      <c r="BO88" s="245"/>
      <c r="BP88" s="245"/>
      <c r="BQ88" s="242">
        <v>82</v>
      </c>
      <c r="BR88" s="247"/>
      <c r="BS88" s="990"/>
      <c r="BT88" s="991"/>
      <c r="BU88" s="991"/>
      <c r="BV88" s="991"/>
      <c r="BW88" s="991"/>
      <c r="BX88" s="991"/>
      <c r="BY88" s="991"/>
      <c r="BZ88" s="991"/>
      <c r="CA88" s="991"/>
      <c r="CB88" s="991"/>
      <c r="CC88" s="991"/>
      <c r="CD88" s="991"/>
      <c r="CE88" s="991"/>
      <c r="CF88" s="991"/>
      <c r="CG88" s="992"/>
      <c r="CH88" s="993"/>
      <c r="CI88" s="994"/>
      <c r="CJ88" s="994"/>
      <c r="CK88" s="994"/>
      <c r="CL88" s="995"/>
      <c r="CM88" s="993"/>
      <c r="CN88" s="994"/>
      <c r="CO88" s="994"/>
      <c r="CP88" s="994"/>
      <c r="CQ88" s="995"/>
      <c r="CR88" s="993"/>
      <c r="CS88" s="994"/>
      <c r="CT88" s="994"/>
      <c r="CU88" s="994"/>
      <c r="CV88" s="995"/>
      <c r="CW88" s="993"/>
      <c r="CX88" s="994"/>
      <c r="CY88" s="994"/>
      <c r="CZ88" s="994"/>
      <c r="DA88" s="995"/>
      <c r="DB88" s="993"/>
      <c r="DC88" s="994"/>
      <c r="DD88" s="994"/>
      <c r="DE88" s="994"/>
      <c r="DF88" s="995"/>
      <c r="DG88" s="993"/>
      <c r="DH88" s="994"/>
      <c r="DI88" s="994"/>
      <c r="DJ88" s="994"/>
      <c r="DK88" s="995"/>
      <c r="DL88" s="993"/>
      <c r="DM88" s="994"/>
      <c r="DN88" s="994"/>
      <c r="DO88" s="994"/>
      <c r="DP88" s="995"/>
      <c r="DQ88" s="993"/>
      <c r="DR88" s="994"/>
      <c r="DS88" s="994"/>
      <c r="DT88" s="994"/>
      <c r="DU88" s="995"/>
      <c r="DV88" s="978"/>
      <c r="DW88" s="979"/>
      <c r="DX88" s="979"/>
      <c r="DY88" s="979"/>
      <c r="DZ88" s="98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90"/>
      <c r="BT89" s="991"/>
      <c r="BU89" s="991"/>
      <c r="BV89" s="991"/>
      <c r="BW89" s="991"/>
      <c r="BX89" s="991"/>
      <c r="BY89" s="991"/>
      <c r="BZ89" s="991"/>
      <c r="CA89" s="991"/>
      <c r="CB89" s="991"/>
      <c r="CC89" s="991"/>
      <c r="CD89" s="991"/>
      <c r="CE89" s="991"/>
      <c r="CF89" s="991"/>
      <c r="CG89" s="992"/>
      <c r="CH89" s="993"/>
      <c r="CI89" s="994"/>
      <c r="CJ89" s="994"/>
      <c r="CK89" s="994"/>
      <c r="CL89" s="995"/>
      <c r="CM89" s="993"/>
      <c r="CN89" s="994"/>
      <c r="CO89" s="994"/>
      <c r="CP89" s="994"/>
      <c r="CQ89" s="995"/>
      <c r="CR89" s="993"/>
      <c r="CS89" s="994"/>
      <c r="CT89" s="994"/>
      <c r="CU89" s="994"/>
      <c r="CV89" s="995"/>
      <c r="CW89" s="993"/>
      <c r="CX89" s="994"/>
      <c r="CY89" s="994"/>
      <c r="CZ89" s="994"/>
      <c r="DA89" s="995"/>
      <c r="DB89" s="993"/>
      <c r="DC89" s="994"/>
      <c r="DD89" s="994"/>
      <c r="DE89" s="994"/>
      <c r="DF89" s="995"/>
      <c r="DG89" s="993"/>
      <c r="DH89" s="994"/>
      <c r="DI89" s="994"/>
      <c r="DJ89" s="994"/>
      <c r="DK89" s="995"/>
      <c r="DL89" s="993"/>
      <c r="DM89" s="994"/>
      <c r="DN89" s="994"/>
      <c r="DO89" s="994"/>
      <c r="DP89" s="995"/>
      <c r="DQ89" s="993"/>
      <c r="DR89" s="994"/>
      <c r="DS89" s="994"/>
      <c r="DT89" s="994"/>
      <c r="DU89" s="995"/>
      <c r="DV89" s="978"/>
      <c r="DW89" s="979"/>
      <c r="DX89" s="979"/>
      <c r="DY89" s="979"/>
      <c r="DZ89" s="98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90"/>
      <c r="BT90" s="991"/>
      <c r="BU90" s="991"/>
      <c r="BV90" s="991"/>
      <c r="BW90" s="991"/>
      <c r="BX90" s="991"/>
      <c r="BY90" s="991"/>
      <c r="BZ90" s="991"/>
      <c r="CA90" s="991"/>
      <c r="CB90" s="991"/>
      <c r="CC90" s="991"/>
      <c r="CD90" s="991"/>
      <c r="CE90" s="991"/>
      <c r="CF90" s="991"/>
      <c r="CG90" s="992"/>
      <c r="CH90" s="993"/>
      <c r="CI90" s="994"/>
      <c r="CJ90" s="994"/>
      <c r="CK90" s="994"/>
      <c r="CL90" s="995"/>
      <c r="CM90" s="993"/>
      <c r="CN90" s="994"/>
      <c r="CO90" s="994"/>
      <c r="CP90" s="994"/>
      <c r="CQ90" s="995"/>
      <c r="CR90" s="993"/>
      <c r="CS90" s="994"/>
      <c r="CT90" s="994"/>
      <c r="CU90" s="994"/>
      <c r="CV90" s="995"/>
      <c r="CW90" s="993"/>
      <c r="CX90" s="994"/>
      <c r="CY90" s="994"/>
      <c r="CZ90" s="994"/>
      <c r="DA90" s="995"/>
      <c r="DB90" s="993"/>
      <c r="DC90" s="994"/>
      <c r="DD90" s="994"/>
      <c r="DE90" s="994"/>
      <c r="DF90" s="995"/>
      <c r="DG90" s="993"/>
      <c r="DH90" s="994"/>
      <c r="DI90" s="994"/>
      <c r="DJ90" s="994"/>
      <c r="DK90" s="995"/>
      <c r="DL90" s="993"/>
      <c r="DM90" s="994"/>
      <c r="DN90" s="994"/>
      <c r="DO90" s="994"/>
      <c r="DP90" s="995"/>
      <c r="DQ90" s="993"/>
      <c r="DR90" s="994"/>
      <c r="DS90" s="994"/>
      <c r="DT90" s="994"/>
      <c r="DU90" s="995"/>
      <c r="DV90" s="978"/>
      <c r="DW90" s="979"/>
      <c r="DX90" s="979"/>
      <c r="DY90" s="979"/>
      <c r="DZ90" s="98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90"/>
      <c r="BT91" s="991"/>
      <c r="BU91" s="991"/>
      <c r="BV91" s="991"/>
      <c r="BW91" s="991"/>
      <c r="BX91" s="991"/>
      <c r="BY91" s="991"/>
      <c r="BZ91" s="991"/>
      <c r="CA91" s="991"/>
      <c r="CB91" s="991"/>
      <c r="CC91" s="991"/>
      <c r="CD91" s="991"/>
      <c r="CE91" s="991"/>
      <c r="CF91" s="991"/>
      <c r="CG91" s="992"/>
      <c r="CH91" s="993"/>
      <c r="CI91" s="994"/>
      <c r="CJ91" s="994"/>
      <c r="CK91" s="994"/>
      <c r="CL91" s="995"/>
      <c r="CM91" s="993"/>
      <c r="CN91" s="994"/>
      <c r="CO91" s="994"/>
      <c r="CP91" s="994"/>
      <c r="CQ91" s="995"/>
      <c r="CR91" s="993"/>
      <c r="CS91" s="994"/>
      <c r="CT91" s="994"/>
      <c r="CU91" s="994"/>
      <c r="CV91" s="995"/>
      <c r="CW91" s="993"/>
      <c r="CX91" s="994"/>
      <c r="CY91" s="994"/>
      <c r="CZ91" s="994"/>
      <c r="DA91" s="995"/>
      <c r="DB91" s="993"/>
      <c r="DC91" s="994"/>
      <c r="DD91" s="994"/>
      <c r="DE91" s="994"/>
      <c r="DF91" s="995"/>
      <c r="DG91" s="993"/>
      <c r="DH91" s="994"/>
      <c r="DI91" s="994"/>
      <c r="DJ91" s="994"/>
      <c r="DK91" s="995"/>
      <c r="DL91" s="993"/>
      <c r="DM91" s="994"/>
      <c r="DN91" s="994"/>
      <c r="DO91" s="994"/>
      <c r="DP91" s="995"/>
      <c r="DQ91" s="993"/>
      <c r="DR91" s="994"/>
      <c r="DS91" s="994"/>
      <c r="DT91" s="994"/>
      <c r="DU91" s="995"/>
      <c r="DV91" s="978"/>
      <c r="DW91" s="979"/>
      <c r="DX91" s="979"/>
      <c r="DY91" s="979"/>
      <c r="DZ91" s="98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90"/>
      <c r="BT92" s="991"/>
      <c r="BU92" s="991"/>
      <c r="BV92" s="991"/>
      <c r="BW92" s="991"/>
      <c r="BX92" s="991"/>
      <c r="BY92" s="991"/>
      <c r="BZ92" s="991"/>
      <c r="CA92" s="991"/>
      <c r="CB92" s="991"/>
      <c r="CC92" s="991"/>
      <c r="CD92" s="991"/>
      <c r="CE92" s="991"/>
      <c r="CF92" s="991"/>
      <c r="CG92" s="992"/>
      <c r="CH92" s="993"/>
      <c r="CI92" s="994"/>
      <c r="CJ92" s="994"/>
      <c r="CK92" s="994"/>
      <c r="CL92" s="995"/>
      <c r="CM92" s="993"/>
      <c r="CN92" s="994"/>
      <c r="CO92" s="994"/>
      <c r="CP92" s="994"/>
      <c r="CQ92" s="995"/>
      <c r="CR92" s="993"/>
      <c r="CS92" s="994"/>
      <c r="CT92" s="994"/>
      <c r="CU92" s="994"/>
      <c r="CV92" s="995"/>
      <c r="CW92" s="993"/>
      <c r="CX92" s="994"/>
      <c r="CY92" s="994"/>
      <c r="CZ92" s="994"/>
      <c r="DA92" s="995"/>
      <c r="DB92" s="993"/>
      <c r="DC92" s="994"/>
      <c r="DD92" s="994"/>
      <c r="DE92" s="994"/>
      <c r="DF92" s="995"/>
      <c r="DG92" s="993"/>
      <c r="DH92" s="994"/>
      <c r="DI92" s="994"/>
      <c r="DJ92" s="994"/>
      <c r="DK92" s="995"/>
      <c r="DL92" s="993"/>
      <c r="DM92" s="994"/>
      <c r="DN92" s="994"/>
      <c r="DO92" s="994"/>
      <c r="DP92" s="995"/>
      <c r="DQ92" s="993"/>
      <c r="DR92" s="994"/>
      <c r="DS92" s="994"/>
      <c r="DT92" s="994"/>
      <c r="DU92" s="995"/>
      <c r="DV92" s="978"/>
      <c r="DW92" s="979"/>
      <c r="DX92" s="979"/>
      <c r="DY92" s="979"/>
      <c r="DZ92" s="98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90"/>
      <c r="BT93" s="991"/>
      <c r="BU93" s="991"/>
      <c r="BV93" s="991"/>
      <c r="BW93" s="991"/>
      <c r="BX93" s="991"/>
      <c r="BY93" s="991"/>
      <c r="BZ93" s="991"/>
      <c r="CA93" s="991"/>
      <c r="CB93" s="991"/>
      <c r="CC93" s="991"/>
      <c r="CD93" s="991"/>
      <c r="CE93" s="991"/>
      <c r="CF93" s="991"/>
      <c r="CG93" s="992"/>
      <c r="CH93" s="993"/>
      <c r="CI93" s="994"/>
      <c r="CJ93" s="994"/>
      <c r="CK93" s="994"/>
      <c r="CL93" s="995"/>
      <c r="CM93" s="993"/>
      <c r="CN93" s="994"/>
      <c r="CO93" s="994"/>
      <c r="CP93" s="994"/>
      <c r="CQ93" s="995"/>
      <c r="CR93" s="993"/>
      <c r="CS93" s="994"/>
      <c r="CT93" s="994"/>
      <c r="CU93" s="994"/>
      <c r="CV93" s="995"/>
      <c r="CW93" s="993"/>
      <c r="CX93" s="994"/>
      <c r="CY93" s="994"/>
      <c r="CZ93" s="994"/>
      <c r="DA93" s="995"/>
      <c r="DB93" s="993"/>
      <c r="DC93" s="994"/>
      <c r="DD93" s="994"/>
      <c r="DE93" s="994"/>
      <c r="DF93" s="995"/>
      <c r="DG93" s="993"/>
      <c r="DH93" s="994"/>
      <c r="DI93" s="994"/>
      <c r="DJ93" s="994"/>
      <c r="DK93" s="995"/>
      <c r="DL93" s="993"/>
      <c r="DM93" s="994"/>
      <c r="DN93" s="994"/>
      <c r="DO93" s="994"/>
      <c r="DP93" s="995"/>
      <c r="DQ93" s="993"/>
      <c r="DR93" s="994"/>
      <c r="DS93" s="994"/>
      <c r="DT93" s="994"/>
      <c r="DU93" s="995"/>
      <c r="DV93" s="978"/>
      <c r="DW93" s="979"/>
      <c r="DX93" s="979"/>
      <c r="DY93" s="979"/>
      <c r="DZ93" s="98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90"/>
      <c r="BT94" s="991"/>
      <c r="BU94" s="991"/>
      <c r="BV94" s="991"/>
      <c r="BW94" s="991"/>
      <c r="BX94" s="991"/>
      <c r="BY94" s="991"/>
      <c r="BZ94" s="991"/>
      <c r="CA94" s="991"/>
      <c r="CB94" s="991"/>
      <c r="CC94" s="991"/>
      <c r="CD94" s="991"/>
      <c r="CE94" s="991"/>
      <c r="CF94" s="991"/>
      <c r="CG94" s="992"/>
      <c r="CH94" s="993"/>
      <c r="CI94" s="994"/>
      <c r="CJ94" s="994"/>
      <c r="CK94" s="994"/>
      <c r="CL94" s="995"/>
      <c r="CM94" s="993"/>
      <c r="CN94" s="994"/>
      <c r="CO94" s="994"/>
      <c r="CP94" s="994"/>
      <c r="CQ94" s="995"/>
      <c r="CR94" s="993"/>
      <c r="CS94" s="994"/>
      <c r="CT94" s="994"/>
      <c r="CU94" s="994"/>
      <c r="CV94" s="995"/>
      <c r="CW94" s="993"/>
      <c r="CX94" s="994"/>
      <c r="CY94" s="994"/>
      <c r="CZ94" s="994"/>
      <c r="DA94" s="995"/>
      <c r="DB94" s="993"/>
      <c r="DC94" s="994"/>
      <c r="DD94" s="994"/>
      <c r="DE94" s="994"/>
      <c r="DF94" s="995"/>
      <c r="DG94" s="993"/>
      <c r="DH94" s="994"/>
      <c r="DI94" s="994"/>
      <c r="DJ94" s="994"/>
      <c r="DK94" s="995"/>
      <c r="DL94" s="993"/>
      <c r="DM94" s="994"/>
      <c r="DN94" s="994"/>
      <c r="DO94" s="994"/>
      <c r="DP94" s="995"/>
      <c r="DQ94" s="993"/>
      <c r="DR94" s="994"/>
      <c r="DS94" s="994"/>
      <c r="DT94" s="994"/>
      <c r="DU94" s="995"/>
      <c r="DV94" s="978"/>
      <c r="DW94" s="979"/>
      <c r="DX94" s="979"/>
      <c r="DY94" s="979"/>
      <c r="DZ94" s="98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90"/>
      <c r="BT95" s="991"/>
      <c r="BU95" s="991"/>
      <c r="BV95" s="991"/>
      <c r="BW95" s="991"/>
      <c r="BX95" s="991"/>
      <c r="BY95" s="991"/>
      <c r="BZ95" s="991"/>
      <c r="CA95" s="991"/>
      <c r="CB95" s="991"/>
      <c r="CC95" s="991"/>
      <c r="CD95" s="991"/>
      <c r="CE95" s="991"/>
      <c r="CF95" s="991"/>
      <c r="CG95" s="992"/>
      <c r="CH95" s="993"/>
      <c r="CI95" s="994"/>
      <c r="CJ95" s="994"/>
      <c r="CK95" s="994"/>
      <c r="CL95" s="995"/>
      <c r="CM95" s="993"/>
      <c r="CN95" s="994"/>
      <c r="CO95" s="994"/>
      <c r="CP95" s="994"/>
      <c r="CQ95" s="995"/>
      <c r="CR95" s="993"/>
      <c r="CS95" s="994"/>
      <c r="CT95" s="994"/>
      <c r="CU95" s="994"/>
      <c r="CV95" s="995"/>
      <c r="CW95" s="993"/>
      <c r="CX95" s="994"/>
      <c r="CY95" s="994"/>
      <c r="CZ95" s="994"/>
      <c r="DA95" s="995"/>
      <c r="DB95" s="993"/>
      <c r="DC95" s="994"/>
      <c r="DD95" s="994"/>
      <c r="DE95" s="994"/>
      <c r="DF95" s="995"/>
      <c r="DG95" s="993"/>
      <c r="DH95" s="994"/>
      <c r="DI95" s="994"/>
      <c r="DJ95" s="994"/>
      <c r="DK95" s="995"/>
      <c r="DL95" s="993"/>
      <c r="DM95" s="994"/>
      <c r="DN95" s="994"/>
      <c r="DO95" s="994"/>
      <c r="DP95" s="995"/>
      <c r="DQ95" s="993"/>
      <c r="DR95" s="994"/>
      <c r="DS95" s="994"/>
      <c r="DT95" s="994"/>
      <c r="DU95" s="995"/>
      <c r="DV95" s="978"/>
      <c r="DW95" s="979"/>
      <c r="DX95" s="979"/>
      <c r="DY95" s="979"/>
      <c r="DZ95" s="98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90"/>
      <c r="BT96" s="991"/>
      <c r="BU96" s="991"/>
      <c r="BV96" s="991"/>
      <c r="BW96" s="991"/>
      <c r="BX96" s="991"/>
      <c r="BY96" s="991"/>
      <c r="BZ96" s="991"/>
      <c r="CA96" s="991"/>
      <c r="CB96" s="991"/>
      <c r="CC96" s="991"/>
      <c r="CD96" s="991"/>
      <c r="CE96" s="991"/>
      <c r="CF96" s="991"/>
      <c r="CG96" s="992"/>
      <c r="CH96" s="993"/>
      <c r="CI96" s="994"/>
      <c r="CJ96" s="994"/>
      <c r="CK96" s="994"/>
      <c r="CL96" s="995"/>
      <c r="CM96" s="993"/>
      <c r="CN96" s="994"/>
      <c r="CO96" s="994"/>
      <c r="CP96" s="994"/>
      <c r="CQ96" s="995"/>
      <c r="CR96" s="993"/>
      <c r="CS96" s="994"/>
      <c r="CT96" s="994"/>
      <c r="CU96" s="994"/>
      <c r="CV96" s="995"/>
      <c r="CW96" s="993"/>
      <c r="CX96" s="994"/>
      <c r="CY96" s="994"/>
      <c r="CZ96" s="994"/>
      <c r="DA96" s="995"/>
      <c r="DB96" s="993"/>
      <c r="DC96" s="994"/>
      <c r="DD96" s="994"/>
      <c r="DE96" s="994"/>
      <c r="DF96" s="995"/>
      <c r="DG96" s="993"/>
      <c r="DH96" s="994"/>
      <c r="DI96" s="994"/>
      <c r="DJ96" s="994"/>
      <c r="DK96" s="995"/>
      <c r="DL96" s="993"/>
      <c r="DM96" s="994"/>
      <c r="DN96" s="994"/>
      <c r="DO96" s="994"/>
      <c r="DP96" s="995"/>
      <c r="DQ96" s="993"/>
      <c r="DR96" s="994"/>
      <c r="DS96" s="994"/>
      <c r="DT96" s="994"/>
      <c r="DU96" s="995"/>
      <c r="DV96" s="978"/>
      <c r="DW96" s="979"/>
      <c r="DX96" s="979"/>
      <c r="DY96" s="979"/>
      <c r="DZ96" s="98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90"/>
      <c r="BT97" s="991"/>
      <c r="BU97" s="991"/>
      <c r="BV97" s="991"/>
      <c r="BW97" s="991"/>
      <c r="BX97" s="991"/>
      <c r="BY97" s="991"/>
      <c r="BZ97" s="991"/>
      <c r="CA97" s="991"/>
      <c r="CB97" s="991"/>
      <c r="CC97" s="991"/>
      <c r="CD97" s="991"/>
      <c r="CE97" s="991"/>
      <c r="CF97" s="991"/>
      <c r="CG97" s="992"/>
      <c r="CH97" s="993"/>
      <c r="CI97" s="994"/>
      <c r="CJ97" s="994"/>
      <c r="CK97" s="994"/>
      <c r="CL97" s="995"/>
      <c r="CM97" s="993"/>
      <c r="CN97" s="994"/>
      <c r="CO97" s="994"/>
      <c r="CP97" s="994"/>
      <c r="CQ97" s="995"/>
      <c r="CR97" s="993"/>
      <c r="CS97" s="994"/>
      <c r="CT97" s="994"/>
      <c r="CU97" s="994"/>
      <c r="CV97" s="995"/>
      <c r="CW97" s="993"/>
      <c r="CX97" s="994"/>
      <c r="CY97" s="994"/>
      <c r="CZ97" s="994"/>
      <c r="DA97" s="995"/>
      <c r="DB97" s="993"/>
      <c r="DC97" s="994"/>
      <c r="DD97" s="994"/>
      <c r="DE97" s="994"/>
      <c r="DF97" s="995"/>
      <c r="DG97" s="993"/>
      <c r="DH97" s="994"/>
      <c r="DI97" s="994"/>
      <c r="DJ97" s="994"/>
      <c r="DK97" s="995"/>
      <c r="DL97" s="993"/>
      <c r="DM97" s="994"/>
      <c r="DN97" s="994"/>
      <c r="DO97" s="994"/>
      <c r="DP97" s="995"/>
      <c r="DQ97" s="993"/>
      <c r="DR97" s="994"/>
      <c r="DS97" s="994"/>
      <c r="DT97" s="994"/>
      <c r="DU97" s="995"/>
      <c r="DV97" s="978"/>
      <c r="DW97" s="979"/>
      <c r="DX97" s="979"/>
      <c r="DY97" s="979"/>
      <c r="DZ97" s="98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90"/>
      <c r="BT98" s="991"/>
      <c r="BU98" s="991"/>
      <c r="BV98" s="991"/>
      <c r="BW98" s="991"/>
      <c r="BX98" s="991"/>
      <c r="BY98" s="991"/>
      <c r="BZ98" s="991"/>
      <c r="CA98" s="991"/>
      <c r="CB98" s="991"/>
      <c r="CC98" s="991"/>
      <c r="CD98" s="991"/>
      <c r="CE98" s="991"/>
      <c r="CF98" s="991"/>
      <c r="CG98" s="992"/>
      <c r="CH98" s="993"/>
      <c r="CI98" s="994"/>
      <c r="CJ98" s="994"/>
      <c r="CK98" s="994"/>
      <c r="CL98" s="995"/>
      <c r="CM98" s="993"/>
      <c r="CN98" s="994"/>
      <c r="CO98" s="994"/>
      <c r="CP98" s="994"/>
      <c r="CQ98" s="995"/>
      <c r="CR98" s="993"/>
      <c r="CS98" s="994"/>
      <c r="CT98" s="994"/>
      <c r="CU98" s="994"/>
      <c r="CV98" s="995"/>
      <c r="CW98" s="993"/>
      <c r="CX98" s="994"/>
      <c r="CY98" s="994"/>
      <c r="CZ98" s="994"/>
      <c r="DA98" s="995"/>
      <c r="DB98" s="993"/>
      <c r="DC98" s="994"/>
      <c r="DD98" s="994"/>
      <c r="DE98" s="994"/>
      <c r="DF98" s="995"/>
      <c r="DG98" s="993"/>
      <c r="DH98" s="994"/>
      <c r="DI98" s="994"/>
      <c r="DJ98" s="994"/>
      <c r="DK98" s="995"/>
      <c r="DL98" s="993"/>
      <c r="DM98" s="994"/>
      <c r="DN98" s="994"/>
      <c r="DO98" s="994"/>
      <c r="DP98" s="995"/>
      <c r="DQ98" s="993"/>
      <c r="DR98" s="994"/>
      <c r="DS98" s="994"/>
      <c r="DT98" s="994"/>
      <c r="DU98" s="995"/>
      <c r="DV98" s="978"/>
      <c r="DW98" s="979"/>
      <c r="DX98" s="979"/>
      <c r="DY98" s="979"/>
      <c r="DZ98" s="98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90"/>
      <c r="BT99" s="991"/>
      <c r="BU99" s="991"/>
      <c r="BV99" s="991"/>
      <c r="BW99" s="991"/>
      <c r="BX99" s="991"/>
      <c r="BY99" s="991"/>
      <c r="BZ99" s="991"/>
      <c r="CA99" s="991"/>
      <c r="CB99" s="991"/>
      <c r="CC99" s="991"/>
      <c r="CD99" s="991"/>
      <c r="CE99" s="991"/>
      <c r="CF99" s="991"/>
      <c r="CG99" s="992"/>
      <c r="CH99" s="993"/>
      <c r="CI99" s="994"/>
      <c r="CJ99" s="994"/>
      <c r="CK99" s="994"/>
      <c r="CL99" s="995"/>
      <c r="CM99" s="993"/>
      <c r="CN99" s="994"/>
      <c r="CO99" s="994"/>
      <c r="CP99" s="994"/>
      <c r="CQ99" s="995"/>
      <c r="CR99" s="993"/>
      <c r="CS99" s="994"/>
      <c r="CT99" s="994"/>
      <c r="CU99" s="994"/>
      <c r="CV99" s="995"/>
      <c r="CW99" s="993"/>
      <c r="CX99" s="994"/>
      <c r="CY99" s="994"/>
      <c r="CZ99" s="994"/>
      <c r="DA99" s="995"/>
      <c r="DB99" s="993"/>
      <c r="DC99" s="994"/>
      <c r="DD99" s="994"/>
      <c r="DE99" s="994"/>
      <c r="DF99" s="995"/>
      <c r="DG99" s="993"/>
      <c r="DH99" s="994"/>
      <c r="DI99" s="994"/>
      <c r="DJ99" s="994"/>
      <c r="DK99" s="995"/>
      <c r="DL99" s="993"/>
      <c r="DM99" s="994"/>
      <c r="DN99" s="994"/>
      <c r="DO99" s="994"/>
      <c r="DP99" s="995"/>
      <c r="DQ99" s="993"/>
      <c r="DR99" s="994"/>
      <c r="DS99" s="994"/>
      <c r="DT99" s="994"/>
      <c r="DU99" s="995"/>
      <c r="DV99" s="978"/>
      <c r="DW99" s="979"/>
      <c r="DX99" s="979"/>
      <c r="DY99" s="979"/>
      <c r="DZ99" s="98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90"/>
      <c r="BT100" s="991"/>
      <c r="BU100" s="991"/>
      <c r="BV100" s="991"/>
      <c r="BW100" s="991"/>
      <c r="BX100" s="991"/>
      <c r="BY100" s="991"/>
      <c r="BZ100" s="991"/>
      <c r="CA100" s="991"/>
      <c r="CB100" s="991"/>
      <c r="CC100" s="991"/>
      <c r="CD100" s="991"/>
      <c r="CE100" s="991"/>
      <c r="CF100" s="991"/>
      <c r="CG100" s="992"/>
      <c r="CH100" s="993"/>
      <c r="CI100" s="994"/>
      <c r="CJ100" s="994"/>
      <c r="CK100" s="994"/>
      <c r="CL100" s="995"/>
      <c r="CM100" s="993"/>
      <c r="CN100" s="994"/>
      <c r="CO100" s="994"/>
      <c r="CP100" s="994"/>
      <c r="CQ100" s="995"/>
      <c r="CR100" s="993"/>
      <c r="CS100" s="994"/>
      <c r="CT100" s="994"/>
      <c r="CU100" s="994"/>
      <c r="CV100" s="995"/>
      <c r="CW100" s="993"/>
      <c r="CX100" s="994"/>
      <c r="CY100" s="994"/>
      <c r="CZ100" s="994"/>
      <c r="DA100" s="995"/>
      <c r="DB100" s="993"/>
      <c r="DC100" s="994"/>
      <c r="DD100" s="994"/>
      <c r="DE100" s="994"/>
      <c r="DF100" s="995"/>
      <c r="DG100" s="993"/>
      <c r="DH100" s="994"/>
      <c r="DI100" s="994"/>
      <c r="DJ100" s="994"/>
      <c r="DK100" s="995"/>
      <c r="DL100" s="993"/>
      <c r="DM100" s="994"/>
      <c r="DN100" s="994"/>
      <c r="DO100" s="994"/>
      <c r="DP100" s="995"/>
      <c r="DQ100" s="993"/>
      <c r="DR100" s="994"/>
      <c r="DS100" s="994"/>
      <c r="DT100" s="994"/>
      <c r="DU100" s="995"/>
      <c r="DV100" s="978"/>
      <c r="DW100" s="979"/>
      <c r="DX100" s="979"/>
      <c r="DY100" s="979"/>
      <c r="DZ100" s="98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90"/>
      <c r="BT101" s="991"/>
      <c r="BU101" s="991"/>
      <c r="BV101" s="991"/>
      <c r="BW101" s="991"/>
      <c r="BX101" s="991"/>
      <c r="BY101" s="991"/>
      <c r="BZ101" s="991"/>
      <c r="CA101" s="991"/>
      <c r="CB101" s="991"/>
      <c r="CC101" s="991"/>
      <c r="CD101" s="991"/>
      <c r="CE101" s="991"/>
      <c r="CF101" s="991"/>
      <c r="CG101" s="992"/>
      <c r="CH101" s="993"/>
      <c r="CI101" s="994"/>
      <c r="CJ101" s="994"/>
      <c r="CK101" s="994"/>
      <c r="CL101" s="995"/>
      <c r="CM101" s="993"/>
      <c r="CN101" s="994"/>
      <c r="CO101" s="994"/>
      <c r="CP101" s="994"/>
      <c r="CQ101" s="995"/>
      <c r="CR101" s="993"/>
      <c r="CS101" s="994"/>
      <c r="CT101" s="994"/>
      <c r="CU101" s="994"/>
      <c r="CV101" s="995"/>
      <c r="CW101" s="993"/>
      <c r="CX101" s="994"/>
      <c r="CY101" s="994"/>
      <c r="CZ101" s="994"/>
      <c r="DA101" s="995"/>
      <c r="DB101" s="993"/>
      <c r="DC101" s="994"/>
      <c r="DD101" s="994"/>
      <c r="DE101" s="994"/>
      <c r="DF101" s="995"/>
      <c r="DG101" s="993"/>
      <c r="DH101" s="994"/>
      <c r="DI101" s="994"/>
      <c r="DJ101" s="994"/>
      <c r="DK101" s="995"/>
      <c r="DL101" s="993"/>
      <c r="DM101" s="994"/>
      <c r="DN101" s="994"/>
      <c r="DO101" s="994"/>
      <c r="DP101" s="995"/>
      <c r="DQ101" s="993"/>
      <c r="DR101" s="994"/>
      <c r="DS101" s="994"/>
      <c r="DT101" s="994"/>
      <c r="DU101" s="995"/>
      <c r="DV101" s="978"/>
      <c r="DW101" s="979"/>
      <c r="DX101" s="979"/>
      <c r="DY101" s="979"/>
      <c r="DZ101" s="98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81" t="s">
        <v>412</v>
      </c>
      <c r="BS102" s="982"/>
      <c r="BT102" s="982"/>
      <c r="BU102" s="982"/>
      <c r="BV102" s="982"/>
      <c r="BW102" s="982"/>
      <c r="BX102" s="982"/>
      <c r="BY102" s="982"/>
      <c r="BZ102" s="982"/>
      <c r="CA102" s="982"/>
      <c r="CB102" s="982"/>
      <c r="CC102" s="982"/>
      <c r="CD102" s="982"/>
      <c r="CE102" s="982"/>
      <c r="CF102" s="982"/>
      <c r="CG102" s="983"/>
      <c r="CH102" s="984"/>
      <c r="CI102" s="985"/>
      <c r="CJ102" s="985"/>
      <c r="CK102" s="985"/>
      <c r="CL102" s="986"/>
      <c r="CM102" s="984"/>
      <c r="CN102" s="985"/>
      <c r="CO102" s="985"/>
      <c r="CP102" s="985"/>
      <c r="CQ102" s="986"/>
      <c r="CR102" s="987"/>
      <c r="CS102" s="988"/>
      <c r="CT102" s="988"/>
      <c r="CU102" s="988"/>
      <c r="CV102" s="989"/>
      <c r="CW102" s="987"/>
      <c r="CX102" s="988"/>
      <c r="CY102" s="988"/>
      <c r="CZ102" s="988"/>
      <c r="DA102" s="989"/>
      <c r="DB102" s="987"/>
      <c r="DC102" s="988"/>
      <c r="DD102" s="988"/>
      <c r="DE102" s="988"/>
      <c r="DF102" s="989"/>
      <c r="DG102" s="987"/>
      <c r="DH102" s="988"/>
      <c r="DI102" s="988"/>
      <c r="DJ102" s="988"/>
      <c r="DK102" s="989"/>
      <c r="DL102" s="987"/>
      <c r="DM102" s="988"/>
      <c r="DN102" s="988"/>
      <c r="DO102" s="988"/>
      <c r="DP102" s="989"/>
      <c r="DQ102" s="987"/>
      <c r="DR102" s="988"/>
      <c r="DS102" s="988"/>
      <c r="DT102" s="988"/>
      <c r="DU102" s="989"/>
      <c r="DV102" s="970"/>
      <c r="DW102" s="971"/>
      <c r="DX102" s="971"/>
      <c r="DY102" s="971"/>
      <c r="DZ102" s="972"/>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3" t="s">
        <v>413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4" t="s">
        <v>414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5" t="s">
        <v>417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418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6" customFormat="1" ht="26.25" customHeight="1">
      <c r="A109" s="930" t="s">
        <v>419</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3" t="s">
        <v>420</v>
      </c>
      <c r="AB109" s="931"/>
      <c r="AC109" s="931"/>
      <c r="AD109" s="931"/>
      <c r="AE109" s="932"/>
      <c r="AF109" s="933" t="s">
        <v>302</v>
      </c>
      <c r="AG109" s="931"/>
      <c r="AH109" s="931"/>
      <c r="AI109" s="931"/>
      <c r="AJ109" s="932"/>
      <c r="AK109" s="933" t="s">
        <v>301</v>
      </c>
      <c r="AL109" s="931"/>
      <c r="AM109" s="931"/>
      <c r="AN109" s="931"/>
      <c r="AO109" s="932"/>
      <c r="AP109" s="933" t="s">
        <v>421</v>
      </c>
      <c r="AQ109" s="931"/>
      <c r="AR109" s="931"/>
      <c r="AS109" s="931"/>
      <c r="AT109" s="962"/>
      <c r="AU109" s="930" t="s">
        <v>419</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3" t="s">
        <v>420</v>
      </c>
      <c r="BR109" s="931"/>
      <c r="BS109" s="931"/>
      <c r="BT109" s="931"/>
      <c r="BU109" s="932"/>
      <c r="BV109" s="933" t="s">
        <v>302</v>
      </c>
      <c r="BW109" s="931"/>
      <c r="BX109" s="931"/>
      <c r="BY109" s="931"/>
      <c r="BZ109" s="932"/>
      <c r="CA109" s="933" t="s">
        <v>301</v>
      </c>
      <c r="CB109" s="931"/>
      <c r="CC109" s="931"/>
      <c r="CD109" s="931"/>
      <c r="CE109" s="932"/>
      <c r="CF109" s="969" t="s">
        <v>421</v>
      </c>
      <c r="CG109" s="969"/>
      <c r="CH109" s="969"/>
      <c r="CI109" s="969"/>
      <c r="CJ109" s="969"/>
      <c r="CK109" s="933" t="s">
        <v>422</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3" t="s">
        <v>420</v>
      </c>
      <c r="DH109" s="931"/>
      <c r="DI109" s="931"/>
      <c r="DJ109" s="931"/>
      <c r="DK109" s="932"/>
      <c r="DL109" s="933" t="s">
        <v>302</v>
      </c>
      <c r="DM109" s="931"/>
      <c r="DN109" s="931"/>
      <c r="DO109" s="931"/>
      <c r="DP109" s="932"/>
      <c r="DQ109" s="933" t="s">
        <v>301</v>
      </c>
      <c r="DR109" s="931"/>
      <c r="DS109" s="931"/>
      <c r="DT109" s="931"/>
      <c r="DU109" s="932"/>
      <c r="DV109" s="933" t="s">
        <v>421</v>
      </c>
      <c r="DW109" s="931"/>
      <c r="DX109" s="931"/>
      <c r="DY109" s="931"/>
      <c r="DZ109" s="962"/>
    </row>
    <row r="110" spans="1:131" s="226" customFormat="1" ht="26.25" customHeight="1">
      <c r="A110" s="833" t="s">
        <v>423</v>
      </c>
      <c r="B110" s="834"/>
      <c r="C110" s="834"/>
      <c r="D110" s="834"/>
      <c r="E110" s="834"/>
      <c r="F110" s="834"/>
      <c r="G110" s="834"/>
      <c r="H110" s="834"/>
      <c r="I110" s="834"/>
      <c r="J110" s="834"/>
      <c r="K110" s="834"/>
      <c r="L110" s="834"/>
      <c r="M110" s="834"/>
      <c r="N110" s="834"/>
      <c r="O110" s="834"/>
      <c r="P110" s="834"/>
      <c r="Q110" s="834"/>
      <c r="R110" s="834"/>
      <c r="S110" s="834"/>
      <c r="T110" s="834"/>
      <c r="U110" s="834"/>
      <c r="V110" s="834"/>
      <c r="W110" s="834"/>
      <c r="X110" s="834"/>
      <c r="Y110" s="834"/>
      <c r="Z110" s="835"/>
      <c r="AA110" s="923">
        <v>660634</v>
      </c>
      <c r="AB110" s="924"/>
      <c r="AC110" s="924"/>
      <c r="AD110" s="924"/>
      <c r="AE110" s="925"/>
      <c r="AF110" s="926">
        <v>620975</v>
      </c>
      <c r="AG110" s="924"/>
      <c r="AH110" s="924"/>
      <c r="AI110" s="924"/>
      <c r="AJ110" s="925"/>
      <c r="AK110" s="926">
        <v>626970</v>
      </c>
      <c r="AL110" s="924"/>
      <c r="AM110" s="924"/>
      <c r="AN110" s="924"/>
      <c r="AO110" s="925"/>
      <c r="AP110" s="927">
        <v>18.100000000000001</v>
      </c>
      <c r="AQ110" s="928"/>
      <c r="AR110" s="928"/>
      <c r="AS110" s="928"/>
      <c r="AT110" s="929"/>
      <c r="AU110" s="963" t="s">
        <v>66</v>
      </c>
      <c r="AV110" s="964"/>
      <c r="AW110" s="964"/>
      <c r="AX110" s="964"/>
      <c r="AY110" s="964"/>
      <c r="AZ110" s="889" t="s">
        <v>424</v>
      </c>
      <c r="BA110" s="834"/>
      <c r="BB110" s="834"/>
      <c r="BC110" s="834"/>
      <c r="BD110" s="834"/>
      <c r="BE110" s="834"/>
      <c r="BF110" s="834"/>
      <c r="BG110" s="834"/>
      <c r="BH110" s="834"/>
      <c r="BI110" s="834"/>
      <c r="BJ110" s="834"/>
      <c r="BK110" s="834"/>
      <c r="BL110" s="834"/>
      <c r="BM110" s="834"/>
      <c r="BN110" s="834"/>
      <c r="BO110" s="834"/>
      <c r="BP110" s="835"/>
      <c r="BQ110" s="890">
        <v>5986234</v>
      </c>
      <c r="BR110" s="871"/>
      <c r="BS110" s="871"/>
      <c r="BT110" s="871"/>
      <c r="BU110" s="871"/>
      <c r="BV110" s="871">
        <v>5991621</v>
      </c>
      <c r="BW110" s="871"/>
      <c r="BX110" s="871"/>
      <c r="BY110" s="871"/>
      <c r="BZ110" s="871"/>
      <c r="CA110" s="871">
        <v>6274446</v>
      </c>
      <c r="CB110" s="871"/>
      <c r="CC110" s="871"/>
      <c r="CD110" s="871"/>
      <c r="CE110" s="871"/>
      <c r="CF110" s="895">
        <v>181.5</v>
      </c>
      <c r="CG110" s="896"/>
      <c r="CH110" s="896"/>
      <c r="CI110" s="896"/>
      <c r="CJ110" s="896"/>
      <c r="CK110" s="959" t="s">
        <v>425</v>
      </c>
      <c r="CL110" s="845"/>
      <c r="CM110" s="920" t="s">
        <v>426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890" t="s">
        <v>124</v>
      </c>
      <c r="DH110" s="871"/>
      <c r="DI110" s="871"/>
      <c r="DJ110" s="871"/>
      <c r="DK110" s="871"/>
      <c r="DL110" s="871" t="s">
        <v>124</v>
      </c>
      <c r="DM110" s="871"/>
      <c r="DN110" s="871"/>
      <c r="DO110" s="871"/>
      <c r="DP110" s="871"/>
      <c r="DQ110" s="871" t="s">
        <v>124</v>
      </c>
      <c r="DR110" s="871"/>
      <c r="DS110" s="871"/>
      <c r="DT110" s="871"/>
      <c r="DU110" s="871"/>
      <c r="DV110" s="872" t="s">
        <v>124</v>
      </c>
      <c r="DW110" s="872"/>
      <c r="DX110" s="872"/>
      <c r="DY110" s="872"/>
      <c r="DZ110" s="873"/>
    </row>
    <row r="111" spans="1:131" s="226" customFormat="1" ht="26.25" customHeight="1">
      <c r="A111" s="800" t="s">
        <v>427</v>
      </c>
      <c r="B111" s="801"/>
      <c r="C111" s="801"/>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958"/>
      <c r="AA111" s="951" t="s">
        <v>124</v>
      </c>
      <c r="AB111" s="952"/>
      <c r="AC111" s="952"/>
      <c r="AD111" s="952"/>
      <c r="AE111" s="953"/>
      <c r="AF111" s="954" t="s">
        <v>124</v>
      </c>
      <c r="AG111" s="952"/>
      <c r="AH111" s="952"/>
      <c r="AI111" s="952"/>
      <c r="AJ111" s="953"/>
      <c r="AK111" s="954" t="s">
        <v>428</v>
      </c>
      <c r="AL111" s="952"/>
      <c r="AM111" s="952"/>
      <c r="AN111" s="952"/>
      <c r="AO111" s="953"/>
      <c r="AP111" s="955" t="s">
        <v>428</v>
      </c>
      <c r="AQ111" s="956"/>
      <c r="AR111" s="956"/>
      <c r="AS111" s="956"/>
      <c r="AT111" s="957"/>
      <c r="AU111" s="965"/>
      <c r="AV111" s="966"/>
      <c r="AW111" s="966"/>
      <c r="AX111" s="966"/>
      <c r="AY111" s="966"/>
      <c r="AZ111" s="841" t="s">
        <v>429</v>
      </c>
      <c r="BA111" s="776"/>
      <c r="BB111" s="776"/>
      <c r="BC111" s="776"/>
      <c r="BD111" s="776"/>
      <c r="BE111" s="776"/>
      <c r="BF111" s="776"/>
      <c r="BG111" s="776"/>
      <c r="BH111" s="776"/>
      <c r="BI111" s="776"/>
      <c r="BJ111" s="776"/>
      <c r="BK111" s="776"/>
      <c r="BL111" s="776"/>
      <c r="BM111" s="776"/>
      <c r="BN111" s="776"/>
      <c r="BO111" s="776"/>
      <c r="BP111" s="777"/>
      <c r="BQ111" s="842">
        <v>117356</v>
      </c>
      <c r="BR111" s="843"/>
      <c r="BS111" s="843"/>
      <c r="BT111" s="843"/>
      <c r="BU111" s="843"/>
      <c r="BV111" s="843">
        <v>104324</v>
      </c>
      <c r="BW111" s="843"/>
      <c r="BX111" s="843"/>
      <c r="BY111" s="843"/>
      <c r="BZ111" s="843"/>
      <c r="CA111" s="843">
        <v>81400</v>
      </c>
      <c r="CB111" s="843"/>
      <c r="CC111" s="843"/>
      <c r="CD111" s="843"/>
      <c r="CE111" s="843"/>
      <c r="CF111" s="904">
        <v>2.4</v>
      </c>
      <c r="CG111" s="905"/>
      <c r="CH111" s="905"/>
      <c r="CI111" s="905"/>
      <c r="CJ111" s="905"/>
      <c r="CK111" s="960"/>
      <c r="CL111" s="847"/>
      <c r="CM111" s="850" t="s">
        <v>430</v>
      </c>
      <c r="CN111" s="851"/>
      <c r="CO111" s="851"/>
      <c r="CP111" s="851"/>
      <c r="CQ111" s="851"/>
      <c r="CR111" s="851"/>
      <c r="CS111" s="851"/>
      <c r="CT111" s="851"/>
      <c r="CU111" s="851"/>
      <c r="CV111" s="851"/>
      <c r="CW111" s="851"/>
      <c r="CX111" s="851"/>
      <c r="CY111" s="851"/>
      <c r="CZ111" s="851"/>
      <c r="DA111" s="851"/>
      <c r="DB111" s="851"/>
      <c r="DC111" s="851"/>
      <c r="DD111" s="851"/>
      <c r="DE111" s="851"/>
      <c r="DF111" s="852"/>
      <c r="DG111" s="842" t="s">
        <v>124</v>
      </c>
      <c r="DH111" s="843"/>
      <c r="DI111" s="843"/>
      <c r="DJ111" s="843"/>
      <c r="DK111" s="843"/>
      <c r="DL111" s="843" t="s">
        <v>124</v>
      </c>
      <c r="DM111" s="843"/>
      <c r="DN111" s="843"/>
      <c r="DO111" s="843"/>
      <c r="DP111" s="843"/>
      <c r="DQ111" s="843" t="s">
        <v>428</v>
      </c>
      <c r="DR111" s="843"/>
      <c r="DS111" s="843"/>
      <c r="DT111" s="843"/>
      <c r="DU111" s="843"/>
      <c r="DV111" s="820" t="s">
        <v>124</v>
      </c>
      <c r="DW111" s="820"/>
      <c r="DX111" s="820"/>
      <c r="DY111" s="820"/>
      <c r="DZ111" s="821"/>
    </row>
    <row r="112" spans="1:131" s="226" customFormat="1" ht="26.25" customHeight="1">
      <c r="A112" s="945" t="s">
        <v>431</v>
      </c>
      <c r="B112" s="946"/>
      <c r="C112" s="776" t="s">
        <v>432</v>
      </c>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7"/>
      <c r="AA112" s="805" t="s">
        <v>428</v>
      </c>
      <c r="AB112" s="806"/>
      <c r="AC112" s="806"/>
      <c r="AD112" s="806"/>
      <c r="AE112" s="807"/>
      <c r="AF112" s="808" t="s">
        <v>428</v>
      </c>
      <c r="AG112" s="806"/>
      <c r="AH112" s="806"/>
      <c r="AI112" s="806"/>
      <c r="AJ112" s="807"/>
      <c r="AK112" s="808" t="s">
        <v>124</v>
      </c>
      <c r="AL112" s="806"/>
      <c r="AM112" s="806"/>
      <c r="AN112" s="806"/>
      <c r="AO112" s="807"/>
      <c r="AP112" s="853" t="s">
        <v>428</v>
      </c>
      <c r="AQ112" s="854"/>
      <c r="AR112" s="854"/>
      <c r="AS112" s="854"/>
      <c r="AT112" s="855"/>
      <c r="AU112" s="965"/>
      <c r="AV112" s="966"/>
      <c r="AW112" s="966"/>
      <c r="AX112" s="966"/>
      <c r="AY112" s="966"/>
      <c r="AZ112" s="841" t="s">
        <v>433</v>
      </c>
      <c r="BA112" s="776"/>
      <c r="BB112" s="776"/>
      <c r="BC112" s="776"/>
      <c r="BD112" s="776"/>
      <c r="BE112" s="776"/>
      <c r="BF112" s="776"/>
      <c r="BG112" s="776"/>
      <c r="BH112" s="776"/>
      <c r="BI112" s="776"/>
      <c r="BJ112" s="776"/>
      <c r="BK112" s="776"/>
      <c r="BL112" s="776"/>
      <c r="BM112" s="776"/>
      <c r="BN112" s="776"/>
      <c r="BO112" s="776"/>
      <c r="BP112" s="777"/>
      <c r="BQ112" s="842">
        <v>3447603</v>
      </c>
      <c r="BR112" s="843"/>
      <c r="BS112" s="843"/>
      <c r="BT112" s="843"/>
      <c r="BU112" s="843"/>
      <c r="BV112" s="843">
        <v>3187027</v>
      </c>
      <c r="BW112" s="843"/>
      <c r="BX112" s="843"/>
      <c r="BY112" s="843"/>
      <c r="BZ112" s="843"/>
      <c r="CA112" s="843">
        <v>3835783</v>
      </c>
      <c r="CB112" s="843"/>
      <c r="CC112" s="843"/>
      <c r="CD112" s="843"/>
      <c r="CE112" s="843"/>
      <c r="CF112" s="904">
        <v>110.9</v>
      </c>
      <c r="CG112" s="905"/>
      <c r="CH112" s="905"/>
      <c r="CI112" s="905"/>
      <c r="CJ112" s="905"/>
      <c r="CK112" s="960"/>
      <c r="CL112" s="847"/>
      <c r="CM112" s="850" t="s">
        <v>434</v>
      </c>
      <c r="CN112" s="851"/>
      <c r="CO112" s="851"/>
      <c r="CP112" s="851"/>
      <c r="CQ112" s="851"/>
      <c r="CR112" s="851"/>
      <c r="CS112" s="851"/>
      <c r="CT112" s="851"/>
      <c r="CU112" s="851"/>
      <c r="CV112" s="851"/>
      <c r="CW112" s="851"/>
      <c r="CX112" s="851"/>
      <c r="CY112" s="851"/>
      <c r="CZ112" s="851"/>
      <c r="DA112" s="851"/>
      <c r="DB112" s="851"/>
      <c r="DC112" s="851"/>
      <c r="DD112" s="851"/>
      <c r="DE112" s="851"/>
      <c r="DF112" s="852"/>
      <c r="DG112" s="842" t="s">
        <v>124</v>
      </c>
      <c r="DH112" s="843"/>
      <c r="DI112" s="843"/>
      <c r="DJ112" s="843"/>
      <c r="DK112" s="843"/>
      <c r="DL112" s="843" t="s">
        <v>124</v>
      </c>
      <c r="DM112" s="843"/>
      <c r="DN112" s="843"/>
      <c r="DO112" s="843"/>
      <c r="DP112" s="843"/>
      <c r="DQ112" s="843" t="s">
        <v>435</v>
      </c>
      <c r="DR112" s="843"/>
      <c r="DS112" s="843"/>
      <c r="DT112" s="843"/>
      <c r="DU112" s="843"/>
      <c r="DV112" s="820" t="s">
        <v>124</v>
      </c>
      <c r="DW112" s="820"/>
      <c r="DX112" s="820"/>
      <c r="DY112" s="820"/>
      <c r="DZ112" s="821"/>
    </row>
    <row r="113" spans="1:130" s="226" customFormat="1" ht="26.25" customHeight="1">
      <c r="A113" s="947"/>
      <c r="B113" s="948"/>
      <c r="C113" s="776" t="s">
        <v>436</v>
      </c>
      <c r="D113" s="776"/>
      <c r="E113" s="776"/>
      <c r="F113" s="776"/>
      <c r="G113" s="776"/>
      <c r="H113" s="776"/>
      <c r="I113" s="776"/>
      <c r="J113" s="776"/>
      <c r="K113" s="776"/>
      <c r="L113" s="776"/>
      <c r="M113" s="776"/>
      <c r="N113" s="776"/>
      <c r="O113" s="776"/>
      <c r="P113" s="776"/>
      <c r="Q113" s="776"/>
      <c r="R113" s="776"/>
      <c r="S113" s="776"/>
      <c r="T113" s="776"/>
      <c r="U113" s="776"/>
      <c r="V113" s="776"/>
      <c r="W113" s="776"/>
      <c r="X113" s="776"/>
      <c r="Y113" s="776"/>
      <c r="Z113" s="777"/>
      <c r="AA113" s="951">
        <v>257299</v>
      </c>
      <c r="AB113" s="952"/>
      <c r="AC113" s="952"/>
      <c r="AD113" s="952"/>
      <c r="AE113" s="953"/>
      <c r="AF113" s="954">
        <v>240210</v>
      </c>
      <c r="AG113" s="952"/>
      <c r="AH113" s="952"/>
      <c r="AI113" s="952"/>
      <c r="AJ113" s="953"/>
      <c r="AK113" s="954">
        <v>290330</v>
      </c>
      <c r="AL113" s="952"/>
      <c r="AM113" s="952"/>
      <c r="AN113" s="952"/>
      <c r="AO113" s="953"/>
      <c r="AP113" s="955">
        <v>8.4</v>
      </c>
      <c r="AQ113" s="956"/>
      <c r="AR113" s="956"/>
      <c r="AS113" s="956"/>
      <c r="AT113" s="957"/>
      <c r="AU113" s="965"/>
      <c r="AV113" s="966"/>
      <c r="AW113" s="966"/>
      <c r="AX113" s="966"/>
      <c r="AY113" s="966"/>
      <c r="AZ113" s="841" t="s">
        <v>437</v>
      </c>
      <c r="BA113" s="776"/>
      <c r="BB113" s="776"/>
      <c r="BC113" s="776"/>
      <c r="BD113" s="776"/>
      <c r="BE113" s="776"/>
      <c r="BF113" s="776"/>
      <c r="BG113" s="776"/>
      <c r="BH113" s="776"/>
      <c r="BI113" s="776"/>
      <c r="BJ113" s="776"/>
      <c r="BK113" s="776"/>
      <c r="BL113" s="776"/>
      <c r="BM113" s="776"/>
      <c r="BN113" s="776"/>
      <c r="BO113" s="776"/>
      <c r="BP113" s="777"/>
      <c r="BQ113" s="842">
        <v>989969</v>
      </c>
      <c r="BR113" s="843"/>
      <c r="BS113" s="843"/>
      <c r="BT113" s="843"/>
      <c r="BU113" s="843"/>
      <c r="BV113" s="843">
        <v>923161</v>
      </c>
      <c r="BW113" s="843"/>
      <c r="BX113" s="843"/>
      <c r="BY113" s="843"/>
      <c r="BZ113" s="843"/>
      <c r="CA113" s="843">
        <v>758709</v>
      </c>
      <c r="CB113" s="843"/>
      <c r="CC113" s="843"/>
      <c r="CD113" s="843"/>
      <c r="CE113" s="843"/>
      <c r="CF113" s="904">
        <v>21.9</v>
      </c>
      <c r="CG113" s="905"/>
      <c r="CH113" s="905"/>
      <c r="CI113" s="905"/>
      <c r="CJ113" s="905"/>
      <c r="CK113" s="960"/>
      <c r="CL113" s="847"/>
      <c r="CM113" s="850" t="s">
        <v>438</v>
      </c>
      <c r="CN113" s="851"/>
      <c r="CO113" s="851"/>
      <c r="CP113" s="851"/>
      <c r="CQ113" s="851"/>
      <c r="CR113" s="851"/>
      <c r="CS113" s="851"/>
      <c r="CT113" s="851"/>
      <c r="CU113" s="851"/>
      <c r="CV113" s="851"/>
      <c r="CW113" s="851"/>
      <c r="CX113" s="851"/>
      <c r="CY113" s="851"/>
      <c r="CZ113" s="851"/>
      <c r="DA113" s="851"/>
      <c r="DB113" s="851"/>
      <c r="DC113" s="851"/>
      <c r="DD113" s="851"/>
      <c r="DE113" s="851"/>
      <c r="DF113" s="852"/>
      <c r="DG113" s="805" t="s">
        <v>435</v>
      </c>
      <c r="DH113" s="806"/>
      <c r="DI113" s="806"/>
      <c r="DJ113" s="806"/>
      <c r="DK113" s="807"/>
      <c r="DL113" s="808" t="s">
        <v>124</v>
      </c>
      <c r="DM113" s="806"/>
      <c r="DN113" s="806"/>
      <c r="DO113" s="806"/>
      <c r="DP113" s="807"/>
      <c r="DQ113" s="808" t="s">
        <v>435</v>
      </c>
      <c r="DR113" s="806"/>
      <c r="DS113" s="806"/>
      <c r="DT113" s="806"/>
      <c r="DU113" s="807"/>
      <c r="DV113" s="853" t="s">
        <v>428</v>
      </c>
      <c r="DW113" s="854"/>
      <c r="DX113" s="854"/>
      <c r="DY113" s="854"/>
      <c r="DZ113" s="855"/>
    </row>
    <row r="114" spans="1:130" s="226" customFormat="1" ht="26.25" customHeight="1">
      <c r="A114" s="947"/>
      <c r="B114" s="948"/>
      <c r="C114" s="776" t="s">
        <v>439</v>
      </c>
      <c r="D114" s="776"/>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7"/>
      <c r="AA114" s="805">
        <v>125681</v>
      </c>
      <c r="AB114" s="806"/>
      <c r="AC114" s="806"/>
      <c r="AD114" s="806"/>
      <c r="AE114" s="807"/>
      <c r="AF114" s="808">
        <v>121617</v>
      </c>
      <c r="AG114" s="806"/>
      <c r="AH114" s="806"/>
      <c r="AI114" s="806"/>
      <c r="AJ114" s="807"/>
      <c r="AK114" s="808">
        <v>125631</v>
      </c>
      <c r="AL114" s="806"/>
      <c r="AM114" s="806"/>
      <c r="AN114" s="806"/>
      <c r="AO114" s="807"/>
      <c r="AP114" s="853">
        <v>3.6</v>
      </c>
      <c r="AQ114" s="854"/>
      <c r="AR114" s="854"/>
      <c r="AS114" s="854"/>
      <c r="AT114" s="855"/>
      <c r="AU114" s="965"/>
      <c r="AV114" s="966"/>
      <c r="AW114" s="966"/>
      <c r="AX114" s="966"/>
      <c r="AY114" s="966"/>
      <c r="AZ114" s="841" t="s">
        <v>440</v>
      </c>
      <c r="BA114" s="776"/>
      <c r="BB114" s="776"/>
      <c r="BC114" s="776"/>
      <c r="BD114" s="776"/>
      <c r="BE114" s="776"/>
      <c r="BF114" s="776"/>
      <c r="BG114" s="776"/>
      <c r="BH114" s="776"/>
      <c r="BI114" s="776"/>
      <c r="BJ114" s="776"/>
      <c r="BK114" s="776"/>
      <c r="BL114" s="776"/>
      <c r="BM114" s="776"/>
      <c r="BN114" s="776"/>
      <c r="BO114" s="776"/>
      <c r="BP114" s="777"/>
      <c r="BQ114" s="842">
        <v>967061</v>
      </c>
      <c r="BR114" s="843"/>
      <c r="BS114" s="843"/>
      <c r="BT114" s="843"/>
      <c r="BU114" s="843"/>
      <c r="BV114" s="843">
        <v>652165</v>
      </c>
      <c r="BW114" s="843"/>
      <c r="BX114" s="843"/>
      <c r="BY114" s="843"/>
      <c r="BZ114" s="843"/>
      <c r="CA114" s="843">
        <v>766218</v>
      </c>
      <c r="CB114" s="843"/>
      <c r="CC114" s="843"/>
      <c r="CD114" s="843"/>
      <c r="CE114" s="843"/>
      <c r="CF114" s="904">
        <v>22.2</v>
      </c>
      <c r="CG114" s="905"/>
      <c r="CH114" s="905"/>
      <c r="CI114" s="905"/>
      <c r="CJ114" s="905"/>
      <c r="CK114" s="960"/>
      <c r="CL114" s="847"/>
      <c r="CM114" s="850" t="s">
        <v>441</v>
      </c>
      <c r="CN114" s="851"/>
      <c r="CO114" s="851"/>
      <c r="CP114" s="851"/>
      <c r="CQ114" s="851"/>
      <c r="CR114" s="851"/>
      <c r="CS114" s="851"/>
      <c r="CT114" s="851"/>
      <c r="CU114" s="851"/>
      <c r="CV114" s="851"/>
      <c r="CW114" s="851"/>
      <c r="CX114" s="851"/>
      <c r="CY114" s="851"/>
      <c r="CZ114" s="851"/>
      <c r="DA114" s="851"/>
      <c r="DB114" s="851"/>
      <c r="DC114" s="851"/>
      <c r="DD114" s="851"/>
      <c r="DE114" s="851"/>
      <c r="DF114" s="852"/>
      <c r="DG114" s="805" t="s">
        <v>124</v>
      </c>
      <c r="DH114" s="806"/>
      <c r="DI114" s="806"/>
      <c r="DJ114" s="806"/>
      <c r="DK114" s="807"/>
      <c r="DL114" s="808" t="s">
        <v>428</v>
      </c>
      <c r="DM114" s="806"/>
      <c r="DN114" s="806"/>
      <c r="DO114" s="806"/>
      <c r="DP114" s="807"/>
      <c r="DQ114" s="808" t="s">
        <v>124</v>
      </c>
      <c r="DR114" s="806"/>
      <c r="DS114" s="806"/>
      <c r="DT114" s="806"/>
      <c r="DU114" s="807"/>
      <c r="DV114" s="853" t="s">
        <v>124</v>
      </c>
      <c r="DW114" s="854"/>
      <c r="DX114" s="854"/>
      <c r="DY114" s="854"/>
      <c r="DZ114" s="855"/>
    </row>
    <row r="115" spans="1:130" s="226" customFormat="1" ht="26.25" customHeight="1">
      <c r="A115" s="947"/>
      <c r="B115" s="948"/>
      <c r="C115" s="776" t="s">
        <v>442</v>
      </c>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7"/>
      <c r="AA115" s="951">
        <v>29921</v>
      </c>
      <c r="AB115" s="952"/>
      <c r="AC115" s="952"/>
      <c r="AD115" s="952"/>
      <c r="AE115" s="953"/>
      <c r="AF115" s="954">
        <v>29229</v>
      </c>
      <c r="AG115" s="952"/>
      <c r="AH115" s="952"/>
      <c r="AI115" s="952"/>
      <c r="AJ115" s="953"/>
      <c r="AK115" s="954">
        <v>28378</v>
      </c>
      <c r="AL115" s="952"/>
      <c r="AM115" s="952"/>
      <c r="AN115" s="952"/>
      <c r="AO115" s="953"/>
      <c r="AP115" s="955">
        <v>0.8</v>
      </c>
      <c r="AQ115" s="956"/>
      <c r="AR115" s="956"/>
      <c r="AS115" s="956"/>
      <c r="AT115" s="957"/>
      <c r="AU115" s="965"/>
      <c r="AV115" s="966"/>
      <c r="AW115" s="966"/>
      <c r="AX115" s="966"/>
      <c r="AY115" s="966"/>
      <c r="AZ115" s="841" t="s">
        <v>443</v>
      </c>
      <c r="BA115" s="776"/>
      <c r="BB115" s="776"/>
      <c r="BC115" s="776"/>
      <c r="BD115" s="776"/>
      <c r="BE115" s="776"/>
      <c r="BF115" s="776"/>
      <c r="BG115" s="776"/>
      <c r="BH115" s="776"/>
      <c r="BI115" s="776"/>
      <c r="BJ115" s="776"/>
      <c r="BK115" s="776"/>
      <c r="BL115" s="776"/>
      <c r="BM115" s="776"/>
      <c r="BN115" s="776"/>
      <c r="BO115" s="776"/>
      <c r="BP115" s="777"/>
      <c r="BQ115" s="842" t="s">
        <v>435</v>
      </c>
      <c r="BR115" s="843"/>
      <c r="BS115" s="843"/>
      <c r="BT115" s="843"/>
      <c r="BU115" s="843"/>
      <c r="BV115" s="843" t="s">
        <v>124</v>
      </c>
      <c r="BW115" s="843"/>
      <c r="BX115" s="843"/>
      <c r="BY115" s="843"/>
      <c r="BZ115" s="843"/>
      <c r="CA115" s="843" t="s">
        <v>124</v>
      </c>
      <c r="CB115" s="843"/>
      <c r="CC115" s="843"/>
      <c r="CD115" s="843"/>
      <c r="CE115" s="843"/>
      <c r="CF115" s="904" t="s">
        <v>428</v>
      </c>
      <c r="CG115" s="905"/>
      <c r="CH115" s="905"/>
      <c r="CI115" s="905"/>
      <c r="CJ115" s="905"/>
      <c r="CK115" s="960"/>
      <c r="CL115" s="847"/>
      <c r="CM115" s="841" t="s">
        <v>444</v>
      </c>
      <c r="CN115" s="944"/>
      <c r="CO115" s="944"/>
      <c r="CP115" s="944"/>
      <c r="CQ115" s="944"/>
      <c r="CR115" s="944"/>
      <c r="CS115" s="944"/>
      <c r="CT115" s="944"/>
      <c r="CU115" s="944"/>
      <c r="CV115" s="944"/>
      <c r="CW115" s="944"/>
      <c r="CX115" s="944"/>
      <c r="CY115" s="944"/>
      <c r="CZ115" s="944"/>
      <c r="DA115" s="944"/>
      <c r="DB115" s="944"/>
      <c r="DC115" s="944"/>
      <c r="DD115" s="944"/>
      <c r="DE115" s="944"/>
      <c r="DF115" s="777"/>
      <c r="DG115" s="805" t="s">
        <v>124</v>
      </c>
      <c r="DH115" s="806"/>
      <c r="DI115" s="806"/>
      <c r="DJ115" s="806"/>
      <c r="DK115" s="807"/>
      <c r="DL115" s="808" t="s">
        <v>428</v>
      </c>
      <c r="DM115" s="806"/>
      <c r="DN115" s="806"/>
      <c r="DO115" s="806"/>
      <c r="DP115" s="807"/>
      <c r="DQ115" s="808" t="s">
        <v>428</v>
      </c>
      <c r="DR115" s="806"/>
      <c r="DS115" s="806"/>
      <c r="DT115" s="806"/>
      <c r="DU115" s="807"/>
      <c r="DV115" s="853" t="s">
        <v>428</v>
      </c>
      <c r="DW115" s="854"/>
      <c r="DX115" s="854"/>
      <c r="DY115" s="854"/>
      <c r="DZ115" s="855"/>
    </row>
    <row r="116" spans="1:130" s="226" customFormat="1" ht="26.25" customHeight="1">
      <c r="A116" s="949"/>
      <c r="B116" s="950"/>
      <c r="C116" s="909" t="s">
        <v>445</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05" t="s">
        <v>124</v>
      </c>
      <c r="AB116" s="806"/>
      <c r="AC116" s="806"/>
      <c r="AD116" s="806"/>
      <c r="AE116" s="807"/>
      <c r="AF116" s="808" t="s">
        <v>124</v>
      </c>
      <c r="AG116" s="806"/>
      <c r="AH116" s="806"/>
      <c r="AI116" s="806"/>
      <c r="AJ116" s="807"/>
      <c r="AK116" s="808" t="s">
        <v>124</v>
      </c>
      <c r="AL116" s="806"/>
      <c r="AM116" s="806"/>
      <c r="AN116" s="806"/>
      <c r="AO116" s="807"/>
      <c r="AP116" s="853" t="s">
        <v>428</v>
      </c>
      <c r="AQ116" s="854"/>
      <c r="AR116" s="854"/>
      <c r="AS116" s="854"/>
      <c r="AT116" s="855"/>
      <c r="AU116" s="965"/>
      <c r="AV116" s="966"/>
      <c r="AW116" s="966"/>
      <c r="AX116" s="966"/>
      <c r="AY116" s="966"/>
      <c r="AZ116" s="892" t="s">
        <v>446</v>
      </c>
      <c r="BA116" s="893"/>
      <c r="BB116" s="893"/>
      <c r="BC116" s="893"/>
      <c r="BD116" s="893"/>
      <c r="BE116" s="893"/>
      <c r="BF116" s="893"/>
      <c r="BG116" s="893"/>
      <c r="BH116" s="893"/>
      <c r="BI116" s="893"/>
      <c r="BJ116" s="893"/>
      <c r="BK116" s="893"/>
      <c r="BL116" s="893"/>
      <c r="BM116" s="893"/>
      <c r="BN116" s="893"/>
      <c r="BO116" s="893"/>
      <c r="BP116" s="894"/>
      <c r="BQ116" s="842" t="s">
        <v>124</v>
      </c>
      <c r="BR116" s="843"/>
      <c r="BS116" s="843"/>
      <c r="BT116" s="843"/>
      <c r="BU116" s="843"/>
      <c r="BV116" s="843" t="s">
        <v>428</v>
      </c>
      <c r="BW116" s="843"/>
      <c r="BX116" s="843"/>
      <c r="BY116" s="843"/>
      <c r="BZ116" s="843"/>
      <c r="CA116" s="843" t="s">
        <v>428</v>
      </c>
      <c r="CB116" s="843"/>
      <c r="CC116" s="843"/>
      <c r="CD116" s="843"/>
      <c r="CE116" s="843"/>
      <c r="CF116" s="904" t="s">
        <v>124</v>
      </c>
      <c r="CG116" s="905"/>
      <c r="CH116" s="905"/>
      <c r="CI116" s="905"/>
      <c r="CJ116" s="905"/>
      <c r="CK116" s="960"/>
      <c r="CL116" s="847"/>
      <c r="CM116" s="850" t="s">
        <v>447</v>
      </c>
      <c r="CN116" s="851"/>
      <c r="CO116" s="851"/>
      <c r="CP116" s="851"/>
      <c r="CQ116" s="851"/>
      <c r="CR116" s="851"/>
      <c r="CS116" s="851"/>
      <c r="CT116" s="851"/>
      <c r="CU116" s="851"/>
      <c r="CV116" s="851"/>
      <c r="CW116" s="851"/>
      <c r="CX116" s="851"/>
      <c r="CY116" s="851"/>
      <c r="CZ116" s="851"/>
      <c r="DA116" s="851"/>
      <c r="DB116" s="851"/>
      <c r="DC116" s="851"/>
      <c r="DD116" s="851"/>
      <c r="DE116" s="851"/>
      <c r="DF116" s="852"/>
      <c r="DG116" s="805">
        <v>117356</v>
      </c>
      <c r="DH116" s="806"/>
      <c r="DI116" s="806"/>
      <c r="DJ116" s="806"/>
      <c r="DK116" s="807"/>
      <c r="DL116" s="808">
        <v>104324</v>
      </c>
      <c r="DM116" s="806"/>
      <c r="DN116" s="806"/>
      <c r="DO116" s="806"/>
      <c r="DP116" s="807"/>
      <c r="DQ116" s="808">
        <v>81400</v>
      </c>
      <c r="DR116" s="806"/>
      <c r="DS116" s="806"/>
      <c r="DT116" s="806"/>
      <c r="DU116" s="807"/>
      <c r="DV116" s="853">
        <v>2.4</v>
      </c>
      <c r="DW116" s="854"/>
      <c r="DX116" s="854"/>
      <c r="DY116" s="854"/>
      <c r="DZ116" s="855"/>
    </row>
    <row r="117" spans="1:130" s="226" customFormat="1" ht="26.25" customHeight="1">
      <c r="A117" s="930" t="s">
        <v>183</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906" t="s">
        <v>448</v>
      </c>
      <c r="Z117" s="932"/>
      <c r="AA117" s="937">
        <v>1073535</v>
      </c>
      <c r="AB117" s="938"/>
      <c r="AC117" s="938"/>
      <c r="AD117" s="938"/>
      <c r="AE117" s="939"/>
      <c r="AF117" s="940">
        <v>1012031</v>
      </c>
      <c r="AG117" s="938"/>
      <c r="AH117" s="938"/>
      <c r="AI117" s="938"/>
      <c r="AJ117" s="939"/>
      <c r="AK117" s="940">
        <v>1071309</v>
      </c>
      <c r="AL117" s="938"/>
      <c r="AM117" s="938"/>
      <c r="AN117" s="938"/>
      <c r="AO117" s="939"/>
      <c r="AP117" s="941"/>
      <c r="AQ117" s="942"/>
      <c r="AR117" s="942"/>
      <c r="AS117" s="942"/>
      <c r="AT117" s="943"/>
      <c r="AU117" s="965"/>
      <c r="AV117" s="966"/>
      <c r="AW117" s="966"/>
      <c r="AX117" s="966"/>
      <c r="AY117" s="966"/>
      <c r="AZ117" s="892" t="s">
        <v>449</v>
      </c>
      <c r="BA117" s="893"/>
      <c r="BB117" s="893"/>
      <c r="BC117" s="893"/>
      <c r="BD117" s="893"/>
      <c r="BE117" s="893"/>
      <c r="BF117" s="893"/>
      <c r="BG117" s="893"/>
      <c r="BH117" s="893"/>
      <c r="BI117" s="893"/>
      <c r="BJ117" s="893"/>
      <c r="BK117" s="893"/>
      <c r="BL117" s="893"/>
      <c r="BM117" s="893"/>
      <c r="BN117" s="893"/>
      <c r="BO117" s="893"/>
      <c r="BP117" s="894"/>
      <c r="BQ117" s="842" t="s">
        <v>124</v>
      </c>
      <c r="BR117" s="843"/>
      <c r="BS117" s="843"/>
      <c r="BT117" s="843"/>
      <c r="BU117" s="843"/>
      <c r="BV117" s="843" t="s">
        <v>124</v>
      </c>
      <c r="BW117" s="843"/>
      <c r="BX117" s="843"/>
      <c r="BY117" s="843"/>
      <c r="BZ117" s="843"/>
      <c r="CA117" s="843" t="s">
        <v>124</v>
      </c>
      <c r="CB117" s="843"/>
      <c r="CC117" s="843"/>
      <c r="CD117" s="843"/>
      <c r="CE117" s="843"/>
      <c r="CF117" s="904" t="s">
        <v>428</v>
      </c>
      <c r="CG117" s="905"/>
      <c r="CH117" s="905"/>
      <c r="CI117" s="905"/>
      <c r="CJ117" s="905"/>
      <c r="CK117" s="960"/>
      <c r="CL117" s="847"/>
      <c r="CM117" s="850" t="s">
        <v>450</v>
      </c>
      <c r="CN117" s="851"/>
      <c r="CO117" s="851"/>
      <c r="CP117" s="851"/>
      <c r="CQ117" s="851"/>
      <c r="CR117" s="851"/>
      <c r="CS117" s="851"/>
      <c r="CT117" s="851"/>
      <c r="CU117" s="851"/>
      <c r="CV117" s="851"/>
      <c r="CW117" s="851"/>
      <c r="CX117" s="851"/>
      <c r="CY117" s="851"/>
      <c r="CZ117" s="851"/>
      <c r="DA117" s="851"/>
      <c r="DB117" s="851"/>
      <c r="DC117" s="851"/>
      <c r="DD117" s="851"/>
      <c r="DE117" s="851"/>
      <c r="DF117" s="852"/>
      <c r="DG117" s="805" t="s">
        <v>124</v>
      </c>
      <c r="DH117" s="806"/>
      <c r="DI117" s="806"/>
      <c r="DJ117" s="806"/>
      <c r="DK117" s="807"/>
      <c r="DL117" s="808" t="s">
        <v>124</v>
      </c>
      <c r="DM117" s="806"/>
      <c r="DN117" s="806"/>
      <c r="DO117" s="806"/>
      <c r="DP117" s="807"/>
      <c r="DQ117" s="808" t="s">
        <v>124</v>
      </c>
      <c r="DR117" s="806"/>
      <c r="DS117" s="806"/>
      <c r="DT117" s="806"/>
      <c r="DU117" s="807"/>
      <c r="DV117" s="853" t="s">
        <v>124</v>
      </c>
      <c r="DW117" s="854"/>
      <c r="DX117" s="854"/>
      <c r="DY117" s="854"/>
      <c r="DZ117" s="855"/>
    </row>
    <row r="118" spans="1:130" s="226" customFormat="1" ht="26.25" customHeight="1">
      <c r="A118" s="930" t="s">
        <v>422</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3" t="s">
        <v>420</v>
      </c>
      <c r="AB118" s="931"/>
      <c r="AC118" s="931"/>
      <c r="AD118" s="931"/>
      <c r="AE118" s="932"/>
      <c r="AF118" s="933" t="s">
        <v>302</v>
      </c>
      <c r="AG118" s="931"/>
      <c r="AH118" s="931"/>
      <c r="AI118" s="931"/>
      <c r="AJ118" s="932"/>
      <c r="AK118" s="933" t="s">
        <v>301</v>
      </c>
      <c r="AL118" s="931"/>
      <c r="AM118" s="931"/>
      <c r="AN118" s="931"/>
      <c r="AO118" s="932"/>
      <c r="AP118" s="934" t="s">
        <v>421</v>
      </c>
      <c r="AQ118" s="935"/>
      <c r="AR118" s="935"/>
      <c r="AS118" s="935"/>
      <c r="AT118" s="936"/>
      <c r="AU118" s="965"/>
      <c r="AV118" s="966"/>
      <c r="AW118" s="966"/>
      <c r="AX118" s="966"/>
      <c r="AY118" s="966"/>
      <c r="AZ118" s="908" t="s">
        <v>451</v>
      </c>
      <c r="BA118" s="909"/>
      <c r="BB118" s="909"/>
      <c r="BC118" s="909"/>
      <c r="BD118" s="909"/>
      <c r="BE118" s="909"/>
      <c r="BF118" s="909"/>
      <c r="BG118" s="909"/>
      <c r="BH118" s="909"/>
      <c r="BI118" s="909"/>
      <c r="BJ118" s="909"/>
      <c r="BK118" s="909"/>
      <c r="BL118" s="909"/>
      <c r="BM118" s="909"/>
      <c r="BN118" s="909"/>
      <c r="BO118" s="909"/>
      <c r="BP118" s="910"/>
      <c r="BQ118" s="911" t="s">
        <v>124</v>
      </c>
      <c r="BR118" s="874"/>
      <c r="BS118" s="874"/>
      <c r="BT118" s="874"/>
      <c r="BU118" s="874"/>
      <c r="BV118" s="874" t="s">
        <v>124</v>
      </c>
      <c r="BW118" s="874"/>
      <c r="BX118" s="874"/>
      <c r="BY118" s="874"/>
      <c r="BZ118" s="874"/>
      <c r="CA118" s="874" t="s">
        <v>124</v>
      </c>
      <c r="CB118" s="874"/>
      <c r="CC118" s="874"/>
      <c r="CD118" s="874"/>
      <c r="CE118" s="874"/>
      <c r="CF118" s="904" t="s">
        <v>428</v>
      </c>
      <c r="CG118" s="905"/>
      <c r="CH118" s="905"/>
      <c r="CI118" s="905"/>
      <c r="CJ118" s="905"/>
      <c r="CK118" s="960"/>
      <c r="CL118" s="847"/>
      <c r="CM118" s="850" t="s">
        <v>452</v>
      </c>
      <c r="CN118" s="851"/>
      <c r="CO118" s="851"/>
      <c r="CP118" s="851"/>
      <c r="CQ118" s="851"/>
      <c r="CR118" s="851"/>
      <c r="CS118" s="851"/>
      <c r="CT118" s="851"/>
      <c r="CU118" s="851"/>
      <c r="CV118" s="851"/>
      <c r="CW118" s="851"/>
      <c r="CX118" s="851"/>
      <c r="CY118" s="851"/>
      <c r="CZ118" s="851"/>
      <c r="DA118" s="851"/>
      <c r="DB118" s="851"/>
      <c r="DC118" s="851"/>
      <c r="DD118" s="851"/>
      <c r="DE118" s="851"/>
      <c r="DF118" s="852"/>
      <c r="DG118" s="805" t="s">
        <v>124</v>
      </c>
      <c r="DH118" s="806"/>
      <c r="DI118" s="806"/>
      <c r="DJ118" s="806"/>
      <c r="DK118" s="807"/>
      <c r="DL118" s="808" t="s">
        <v>124</v>
      </c>
      <c r="DM118" s="806"/>
      <c r="DN118" s="806"/>
      <c r="DO118" s="806"/>
      <c r="DP118" s="807"/>
      <c r="DQ118" s="808" t="s">
        <v>124</v>
      </c>
      <c r="DR118" s="806"/>
      <c r="DS118" s="806"/>
      <c r="DT118" s="806"/>
      <c r="DU118" s="807"/>
      <c r="DV118" s="853" t="s">
        <v>124</v>
      </c>
      <c r="DW118" s="854"/>
      <c r="DX118" s="854"/>
      <c r="DY118" s="854"/>
      <c r="DZ118" s="855"/>
    </row>
    <row r="119" spans="1:130" s="226" customFormat="1" ht="26.25" customHeight="1">
      <c r="A119" s="844" t="s">
        <v>425</v>
      </c>
      <c r="B119" s="845"/>
      <c r="C119" s="920" t="s">
        <v>426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923" t="s">
        <v>124</v>
      </c>
      <c r="AB119" s="924"/>
      <c r="AC119" s="924"/>
      <c r="AD119" s="924"/>
      <c r="AE119" s="925"/>
      <c r="AF119" s="926" t="s">
        <v>124</v>
      </c>
      <c r="AG119" s="924"/>
      <c r="AH119" s="924"/>
      <c r="AI119" s="924"/>
      <c r="AJ119" s="925"/>
      <c r="AK119" s="926" t="s">
        <v>124</v>
      </c>
      <c r="AL119" s="924"/>
      <c r="AM119" s="924"/>
      <c r="AN119" s="924"/>
      <c r="AO119" s="925"/>
      <c r="AP119" s="927" t="s">
        <v>124</v>
      </c>
      <c r="AQ119" s="928"/>
      <c r="AR119" s="928"/>
      <c r="AS119" s="928"/>
      <c r="AT119" s="929"/>
      <c r="AU119" s="967"/>
      <c r="AV119" s="968"/>
      <c r="AW119" s="968"/>
      <c r="AX119" s="968"/>
      <c r="AY119" s="968"/>
      <c r="AZ119" s="257" t="s">
        <v>183</v>
      </c>
      <c r="BA119" s="257"/>
      <c r="BB119" s="257"/>
      <c r="BC119" s="257"/>
      <c r="BD119" s="257"/>
      <c r="BE119" s="257"/>
      <c r="BF119" s="257"/>
      <c r="BG119" s="257"/>
      <c r="BH119" s="257"/>
      <c r="BI119" s="257"/>
      <c r="BJ119" s="257"/>
      <c r="BK119" s="257"/>
      <c r="BL119" s="257"/>
      <c r="BM119" s="257"/>
      <c r="BN119" s="257"/>
      <c r="BO119" s="906" t="s">
        <v>453</v>
      </c>
      <c r="BP119" s="907"/>
      <c r="BQ119" s="911">
        <v>11508223</v>
      </c>
      <c r="BR119" s="874"/>
      <c r="BS119" s="874"/>
      <c r="BT119" s="874"/>
      <c r="BU119" s="874"/>
      <c r="BV119" s="874">
        <v>10858298</v>
      </c>
      <c r="BW119" s="874"/>
      <c r="BX119" s="874"/>
      <c r="BY119" s="874"/>
      <c r="BZ119" s="874"/>
      <c r="CA119" s="874">
        <v>11716556</v>
      </c>
      <c r="CB119" s="874"/>
      <c r="CC119" s="874"/>
      <c r="CD119" s="874"/>
      <c r="CE119" s="874"/>
      <c r="CF119" s="772"/>
      <c r="CG119" s="773"/>
      <c r="CH119" s="773"/>
      <c r="CI119" s="773"/>
      <c r="CJ119" s="863"/>
      <c r="CK119" s="961"/>
      <c r="CL119" s="849"/>
      <c r="CM119" s="867" t="s">
        <v>454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88" t="s">
        <v>124</v>
      </c>
      <c r="DH119" s="789"/>
      <c r="DI119" s="789"/>
      <c r="DJ119" s="789"/>
      <c r="DK119" s="790"/>
      <c r="DL119" s="791" t="s">
        <v>428</v>
      </c>
      <c r="DM119" s="789"/>
      <c r="DN119" s="789"/>
      <c r="DO119" s="789"/>
      <c r="DP119" s="790"/>
      <c r="DQ119" s="791" t="s">
        <v>428</v>
      </c>
      <c r="DR119" s="789"/>
      <c r="DS119" s="789"/>
      <c r="DT119" s="789"/>
      <c r="DU119" s="790"/>
      <c r="DV119" s="877" t="s">
        <v>124</v>
      </c>
      <c r="DW119" s="878"/>
      <c r="DX119" s="878"/>
      <c r="DY119" s="878"/>
      <c r="DZ119" s="879"/>
    </row>
    <row r="120" spans="1:130" s="226" customFormat="1" ht="26.25" customHeight="1">
      <c r="A120" s="846"/>
      <c r="B120" s="847"/>
      <c r="C120" s="850" t="s">
        <v>430</v>
      </c>
      <c r="D120" s="851"/>
      <c r="E120" s="851"/>
      <c r="F120" s="851"/>
      <c r="G120" s="851"/>
      <c r="H120" s="851"/>
      <c r="I120" s="851"/>
      <c r="J120" s="851"/>
      <c r="K120" s="851"/>
      <c r="L120" s="851"/>
      <c r="M120" s="851"/>
      <c r="N120" s="851"/>
      <c r="O120" s="851"/>
      <c r="P120" s="851"/>
      <c r="Q120" s="851"/>
      <c r="R120" s="851"/>
      <c r="S120" s="851"/>
      <c r="T120" s="851"/>
      <c r="U120" s="851"/>
      <c r="V120" s="851"/>
      <c r="W120" s="851"/>
      <c r="X120" s="851"/>
      <c r="Y120" s="851"/>
      <c r="Z120" s="852"/>
      <c r="AA120" s="805" t="s">
        <v>124</v>
      </c>
      <c r="AB120" s="806"/>
      <c r="AC120" s="806"/>
      <c r="AD120" s="806"/>
      <c r="AE120" s="807"/>
      <c r="AF120" s="808" t="s">
        <v>428</v>
      </c>
      <c r="AG120" s="806"/>
      <c r="AH120" s="806"/>
      <c r="AI120" s="806"/>
      <c r="AJ120" s="807"/>
      <c r="AK120" s="808" t="s">
        <v>428</v>
      </c>
      <c r="AL120" s="806"/>
      <c r="AM120" s="806"/>
      <c r="AN120" s="806"/>
      <c r="AO120" s="807"/>
      <c r="AP120" s="853" t="s">
        <v>428</v>
      </c>
      <c r="AQ120" s="854"/>
      <c r="AR120" s="854"/>
      <c r="AS120" s="854"/>
      <c r="AT120" s="855"/>
      <c r="AU120" s="912" t="s">
        <v>455</v>
      </c>
      <c r="AV120" s="913"/>
      <c r="AW120" s="913"/>
      <c r="AX120" s="913"/>
      <c r="AY120" s="914"/>
      <c r="AZ120" s="889" t="s">
        <v>456</v>
      </c>
      <c r="BA120" s="834"/>
      <c r="BB120" s="834"/>
      <c r="BC120" s="834"/>
      <c r="BD120" s="834"/>
      <c r="BE120" s="834"/>
      <c r="BF120" s="834"/>
      <c r="BG120" s="834"/>
      <c r="BH120" s="834"/>
      <c r="BI120" s="834"/>
      <c r="BJ120" s="834"/>
      <c r="BK120" s="834"/>
      <c r="BL120" s="834"/>
      <c r="BM120" s="834"/>
      <c r="BN120" s="834"/>
      <c r="BO120" s="834"/>
      <c r="BP120" s="835"/>
      <c r="BQ120" s="890">
        <v>13323558</v>
      </c>
      <c r="BR120" s="871"/>
      <c r="BS120" s="871"/>
      <c r="BT120" s="871"/>
      <c r="BU120" s="871"/>
      <c r="BV120" s="871">
        <v>14004535</v>
      </c>
      <c r="BW120" s="871"/>
      <c r="BX120" s="871"/>
      <c r="BY120" s="871"/>
      <c r="BZ120" s="871"/>
      <c r="CA120" s="871">
        <v>13944292</v>
      </c>
      <c r="CB120" s="871"/>
      <c r="CC120" s="871"/>
      <c r="CD120" s="871"/>
      <c r="CE120" s="871"/>
      <c r="CF120" s="895">
        <v>403.3</v>
      </c>
      <c r="CG120" s="896"/>
      <c r="CH120" s="896"/>
      <c r="CI120" s="896"/>
      <c r="CJ120" s="896"/>
      <c r="CK120" s="897" t="s">
        <v>457</v>
      </c>
      <c r="CL120" s="881"/>
      <c r="CM120" s="881"/>
      <c r="CN120" s="881"/>
      <c r="CO120" s="882"/>
      <c r="CP120" s="901" t="s">
        <v>400</v>
      </c>
      <c r="CQ120" s="902"/>
      <c r="CR120" s="902"/>
      <c r="CS120" s="902"/>
      <c r="CT120" s="902"/>
      <c r="CU120" s="902"/>
      <c r="CV120" s="902"/>
      <c r="CW120" s="902"/>
      <c r="CX120" s="902"/>
      <c r="CY120" s="902"/>
      <c r="CZ120" s="902"/>
      <c r="DA120" s="902"/>
      <c r="DB120" s="902"/>
      <c r="DC120" s="902"/>
      <c r="DD120" s="902"/>
      <c r="DE120" s="902"/>
      <c r="DF120" s="903"/>
      <c r="DG120" s="890">
        <v>2504110</v>
      </c>
      <c r="DH120" s="871"/>
      <c r="DI120" s="871"/>
      <c r="DJ120" s="871"/>
      <c r="DK120" s="871"/>
      <c r="DL120" s="871">
        <v>2371098</v>
      </c>
      <c r="DM120" s="871"/>
      <c r="DN120" s="871"/>
      <c r="DO120" s="871"/>
      <c r="DP120" s="871"/>
      <c r="DQ120" s="871">
        <v>2977579</v>
      </c>
      <c r="DR120" s="871"/>
      <c r="DS120" s="871"/>
      <c r="DT120" s="871"/>
      <c r="DU120" s="871"/>
      <c r="DV120" s="872">
        <v>86.1</v>
      </c>
      <c r="DW120" s="872"/>
      <c r="DX120" s="872"/>
      <c r="DY120" s="872"/>
      <c r="DZ120" s="873"/>
    </row>
    <row r="121" spans="1:130" s="226" customFormat="1" ht="26.25" customHeight="1">
      <c r="A121" s="846"/>
      <c r="B121" s="847"/>
      <c r="C121" s="892" t="s">
        <v>458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5" t="s">
        <v>124</v>
      </c>
      <c r="AB121" s="806"/>
      <c r="AC121" s="806"/>
      <c r="AD121" s="806"/>
      <c r="AE121" s="807"/>
      <c r="AF121" s="808" t="s">
        <v>124</v>
      </c>
      <c r="AG121" s="806"/>
      <c r="AH121" s="806"/>
      <c r="AI121" s="806"/>
      <c r="AJ121" s="807"/>
      <c r="AK121" s="808" t="s">
        <v>428</v>
      </c>
      <c r="AL121" s="806"/>
      <c r="AM121" s="806"/>
      <c r="AN121" s="806"/>
      <c r="AO121" s="807"/>
      <c r="AP121" s="853" t="s">
        <v>124</v>
      </c>
      <c r="AQ121" s="854"/>
      <c r="AR121" s="854"/>
      <c r="AS121" s="854"/>
      <c r="AT121" s="855"/>
      <c r="AU121" s="915"/>
      <c r="AV121" s="916"/>
      <c r="AW121" s="916"/>
      <c r="AX121" s="916"/>
      <c r="AY121" s="917"/>
      <c r="AZ121" s="841" t="s">
        <v>459</v>
      </c>
      <c r="BA121" s="776"/>
      <c r="BB121" s="776"/>
      <c r="BC121" s="776"/>
      <c r="BD121" s="776"/>
      <c r="BE121" s="776"/>
      <c r="BF121" s="776"/>
      <c r="BG121" s="776"/>
      <c r="BH121" s="776"/>
      <c r="BI121" s="776"/>
      <c r="BJ121" s="776"/>
      <c r="BK121" s="776"/>
      <c r="BL121" s="776"/>
      <c r="BM121" s="776"/>
      <c r="BN121" s="776"/>
      <c r="BO121" s="776"/>
      <c r="BP121" s="777"/>
      <c r="BQ121" s="842" t="s">
        <v>124</v>
      </c>
      <c r="BR121" s="843"/>
      <c r="BS121" s="843"/>
      <c r="BT121" s="843"/>
      <c r="BU121" s="843"/>
      <c r="BV121" s="843" t="s">
        <v>124</v>
      </c>
      <c r="BW121" s="843"/>
      <c r="BX121" s="843"/>
      <c r="BY121" s="843"/>
      <c r="BZ121" s="843"/>
      <c r="CA121" s="843" t="s">
        <v>124</v>
      </c>
      <c r="CB121" s="843"/>
      <c r="CC121" s="843"/>
      <c r="CD121" s="843"/>
      <c r="CE121" s="843"/>
      <c r="CF121" s="904" t="s">
        <v>428</v>
      </c>
      <c r="CG121" s="905"/>
      <c r="CH121" s="905"/>
      <c r="CI121" s="905"/>
      <c r="CJ121" s="905"/>
      <c r="CK121" s="898"/>
      <c r="CL121" s="884"/>
      <c r="CM121" s="884"/>
      <c r="CN121" s="884"/>
      <c r="CO121" s="885"/>
      <c r="CP121" s="864" t="s">
        <v>460</v>
      </c>
      <c r="CQ121" s="865"/>
      <c r="CR121" s="865"/>
      <c r="CS121" s="865"/>
      <c r="CT121" s="865"/>
      <c r="CU121" s="865"/>
      <c r="CV121" s="865"/>
      <c r="CW121" s="865"/>
      <c r="CX121" s="865"/>
      <c r="CY121" s="865"/>
      <c r="CZ121" s="865"/>
      <c r="DA121" s="865"/>
      <c r="DB121" s="865"/>
      <c r="DC121" s="865"/>
      <c r="DD121" s="865"/>
      <c r="DE121" s="865"/>
      <c r="DF121" s="866"/>
      <c r="DG121" s="842">
        <v>761975</v>
      </c>
      <c r="DH121" s="843"/>
      <c r="DI121" s="843"/>
      <c r="DJ121" s="843"/>
      <c r="DK121" s="843"/>
      <c r="DL121" s="843">
        <v>651255</v>
      </c>
      <c r="DM121" s="843"/>
      <c r="DN121" s="843"/>
      <c r="DO121" s="843"/>
      <c r="DP121" s="843"/>
      <c r="DQ121" s="843">
        <v>677898</v>
      </c>
      <c r="DR121" s="843"/>
      <c r="DS121" s="843"/>
      <c r="DT121" s="843"/>
      <c r="DU121" s="843"/>
      <c r="DV121" s="820">
        <v>19.600000000000001</v>
      </c>
      <c r="DW121" s="820"/>
      <c r="DX121" s="820"/>
      <c r="DY121" s="820"/>
      <c r="DZ121" s="821"/>
    </row>
    <row r="122" spans="1:130" s="226" customFormat="1" ht="26.25" customHeight="1">
      <c r="A122" s="846"/>
      <c r="B122" s="847"/>
      <c r="C122" s="850" t="s">
        <v>441</v>
      </c>
      <c r="D122" s="851"/>
      <c r="E122" s="851"/>
      <c r="F122" s="851"/>
      <c r="G122" s="851"/>
      <c r="H122" s="851"/>
      <c r="I122" s="851"/>
      <c r="J122" s="851"/>
      <c r="K122" s="851"/>
      <c r="L122" s="851"/>
      <c r="M122" s="851"/>
      <c r="N122" s="851"/>
      <c r="O122" s="851"/>
      <c r="P122" s="851"/>
      <c r="Q122" s="851"/>
      <c r="R122" s="851"/>
      <c r="S122" s="851"/>
      <c r="T122" s="851"/>
      <c r="U122" s="851"/>
      <c r="V122" s="851"/>
      <c r="W122" s="851"/>
      <c r="X122" s="851"/>
      <c r="Y122" s="851"/>
      <c r="Z122" s="852"/>
      <c r="AA122" s="805" t="s">
        <v>124</v>
      </c>
      <c r="AB122" s="806"/>
      <c r="AC122" s="806"/>
      <c r="AD122" s="806"/>
      <c r="AE122" s="807"/>
      <c r="AF122" s="808" t="s">
        <v>124</v>
      </c>
      <c r="AG122" s="806"/>
      <c r="AH122" s="806"/>
      <c r="AI122" s="806"/>
      <c r="AJ122" s="807"/>
      <c r="AK122" s="808" t="s">
        <v>124</v>
      </c>
      <c r="AL122" s="806"/>
      <c r="AM122" s="806"/>
      <c r="AN122" s="806"/>
      <c r="AO122" s="807"/>
      <c r="AP122" s="853" t="s">
        <v>124</v>
      </c>
      <c r="AQ122" s="854"/>
      <c r="AR122" s="854"/>
      <c r="AS122" s="854"/>
      <c r="AT122" s="855"/>
      <c r="AU122" s="915"/>
      <c r="AV122" s="916"/>
      <c r="AW122" s="916"/>
      <c r="AX122" s="916"/>
      <c r="AY122" s="917"/>
      <c r="AZ122" s="908" t="s">
        <v>461</v>
      </c>
      <c r="BA122" s="909"/>
      <c r="BB122" s="909"/>
      <c r="BC122" s="909"/>
      <c r="BD122" s="909"/>
      <c r="BE122" s="909"/>
      <c r="BF122" s="909"/>
      <c r="BG122" s="909"/>
      <c r="BH122" s="909"/>
      <c r="BI122" s="909"/>
      <c r="BJ122" s="909"/>
      <c r="BK122" s="909"/>
      <c r="BL122" s="909"/>
      <c r="BM122" s="909"/>
      <c r="BN122" s="909"/>
      <c r="BO122" s="909"/>
      <c r="BP122" s="910"/>
      <c r="BQ122" s="911">
        <v>7489010</v>
      </c>
      <c r="BR122" s="874"/>
      <c r="BS122" s="874"/>
      <c r="BT122" s="874"/>
      <c r="BU122" s="874"/>
      <c r="BV122" s="874">
        <v>7407056</v>
      </c>
      <c r="BW122" s="874"/>
      <c r="BX122" s="874"/>
      <c r="BY122" s="874"/>
      <c r="BZ122" s="874"/>
      <c r="CA122" s="874">
        <v>7728200</v>
      </c>
      <c r="CB122" s="874"/>
      <c r="CC122" s="874"/>
      <c r="CD122" s="874"/>
      <c r="CE122" s="874"/>
      <c r="CF122" s="875">
        <v>223.5</v>
      </c>
      <c r="CG122" s="876"/>
      <c r="CH122" s="876"/>
      <c r="CI122" s="876"/>
      <c r="CJ122" s="876"/>
      <c r="CK122" s="898"/>
      <c r="CL122" s="884"/>
      <c r="CM122" s="884"/>
      <c r="CN122" s="884"/>
      <c r="CO122" s="885"/>
      <c r="CP122" s="864" t="s">
        <v>398</v>
      </c>
      <c r="CQ122" s="865"/>
      <c r="CR122" s="865"/>
      <c r="CS122" s="865"/>
      <c r="CT122" s="865"/>
      <c r="CU122" s="865"/>
      <c r="CV122" s="865"/>
      <c r="CW122" s="865"/>
      <c r="CX122" s="865"/>
      <c r="CY122" s="865"/>
      <c r="CZ122" s="865"/>
      <c r="DA122" s="865"/>
      <c r="DB122" s="865"/>
      <c r="DC122" s="865"/>
      <c r="DD122" s="865"/>
      <c r="DE122" s="865"/>
      <c r="DF122" s="866"/>
      <c r="DG122" s="842" t="s">
        <v>124</v>
      </c>
      <c r="DH122" s="843"/>
      <c r="DI122" s="843"/>
      <c r="DJ122" s="843"/>
      <c r="DK122" s="843"/>
      <c r="DL122" s="843" t="s">
        <v>124</v>
      </c>
      <c r="DM122" s="843"/>
      <c r="DN122" s="843"/>
      <c r="DO122" s="843"/>
      <c r="DP122" s="843"/>
      <c r="DQ122" s="843">
        <v>180306</v>
      </c>
      <c r="DR122" s="843"/>
      <c r="DS122" s="843"/>
      <c r="DT122" s="843"/>
      <c r="DU122" s="843"/>
      <c r="DV122" s="820">
        <v>5.2</v>
      </c>
      <c r="DW122" s="820"/>
      <c r="DX122" s="820"/>
      <c r="DY122" s="820"/>
      <c r="DZ122" s="821"/>
    </row>
    <row r="123" spans="1:130" s="226" customFormat="1" ht="26.25" customHeight="1">
      <c r="A123" s="846"/>
      <c r="B123" s="847"/>
      <c r="C123" s="850" t="s">
        <v>447</v>
      </c>
      <c r="D123" s="851"/>
      <c r="E123" s="851"/>
      <c r="F123" s="851"/>
      <c r="G123" s="851"/>
      <c r="H123" s="851"/>
      <c r="I123" s="851"/>
      <c r="J123" s="851"/>
      <c r="K123" s="851"/>
      <c r="L123" s="851"/>
      <c r="M123" s="851"/>
      <c r="N123" s="851"/>
      <c r="O123" s="851"/>
      <c r="P123" s="851"/>
      <c r="Q123" s="851"/>
      <c r="R123" s="851"/>
      <c r="S123" s="851"/>
      <c r="T123" s="851"/>
      <c r="U123" s="851"/>
      <c r="V123" s="851"/>
      <c r="W123" s="851"/>
      <c r="X123" s="851"/>
      <c r="Y123" s="851"/>
      <c r="Z123" s="852"/>
      <c r="AA123" s="805">
        <v>22845</v>
      </c>
      <c r="AB123" s="806"/>
      <c r="AC123" s="806"/>
      <c r="AD123" s="806"/>
      <c r="AE123" s="807"/>
      <c r="AF123" s="808">
        <v>22492</v>
      </c>
      <c r="AG123" s="806"/>
      <c r="AH123" s="806"/>
      <c r="AI123" s="806"/>
      <c r="AJ123" s="807"/>
      <c r="AK123" s="808">
        <v>22139</v>
      </c>
      <c r="AL123" s="806"/>
      <c r="AM123" s="806"/>
      <c r="AN123" s="806"/>
      <c r="AO123" s="807"/>
      <c r="AP123" s="853">
        <v>0.6</v>
      </c>
      <c r="AQ123" s="854"/>
      <c r="AR123" s="854"/>
      <c r="AS123" s="854"/>
      <c r="AT123" s="855"/>
      <c r="AU123" s="918"/>
      <c r="AV123" s="919"/>
      <c r="AW123" s="919"/>
      <c r="AX123" s="919"/>
      <c r="AY123" s="919"/>
      <c r="AZ123" s="257" t="s">
        <v>183</v>
      </c>
      <c r="BA123" s="257"/>
      <c r="BB123" s="257"/>
      <c r="BC123" s="257"/>
      <c r="BD123" s="257"/>
      <c r="BE123" s="257"/>
      <c r="BF123" s="257"/>
      <c r="BG123" s="257"/>
      <c r="BH123" s="257"/>
      <c r="BI123" s="257"/>
      <c r="BJ123" s="257"/>
      <c r="BK123" s="257"/>
      <c r="BL123" s="257"/>
      <c r="BM123" s="257"/>
      <c r="BN123" s="257"/>
      <c r="BO123" s="906" t="s">
        <v>462</v>
      </c>
      <c r="BP123" s="907"/>
      <c r="BQ123" s="861">
        <v>20812568</v>
      </c>
      <c r="BR123" s="862"/>
      <c r="BS123" s="862"/>
      <c r="BT123" s="862"/>
      <c r="BU123" s="862"/>
      <c r="BV123" s="862">
        <v>21411591</v>
      </c>
      <c r="BW123" s="862"/>
      <c r="BX123" s="862"/>
      <c r="BY123" s="862"/>
      <c r="BZ123" s="862"/>
      <c r="CA123" s="862">
        <v>21672492</v>
      </c>
      <c r="CB123" s="862"/>
      <c r="CC123" s="862"/>
      <c r="CD123" s="862"/>
      <c r="CE123" s="862"/>
      <c r="CF123" s="772"/>
      <c r="CG123" s="773"/>
      <c r="CH123" s="773"/>
      <c r="CI123" s="773"/>
      <c r="CJ123" s="863"/>
      <c r="CK123" s="898"/>
      <c r="CL123" s="884"/>
      <c r="CM123" s="884"/>
      <c r="CN123" s="884"/>
      <c r="CO123" s="885"/>
      <c r="CP123" s="864" t="s">
        <v>396</v>
      </c>
      <c r="CQ123" s="865"/>
      <c r="CR123" s="865"/>
      <c r="CS123" s="865"/>
      <c r="CT123" s="865"/>
      <c r="CU123" s="865"/>
      <c r="CV123" s="865"/>
      <c r="CW123" s="865"/>
      <c r="CX123" s="865"/>
      <c r="CY123" s="865"/>
      <c r="CZ123" s="865"/>
      <c r="DA123" s="865"/>
      <c r="DB123" s="865"/>
      <c r="DC123" s="865"/>
      <c r="DD123" s="865"/>
      <c r="DE123" s="865"/>
      <c r="DF123" s="866"/>
      <c r="DG123" s="805" t="s">
        <v>124</v>
      </c>
      <c r="DH123" s="806"/>
      <c r="DI123" s="806"/>
      <c r="DJ123" s="806"/>
      <c r="DK123" s="807"/>
      <c r="DL123" s="808" t="s">
        <v>428</v>
      </c>
      <c r="DM123" s="806"/>
      <c r="DN123" s="806"/>
      <c r="DO123" s="806"/>
      <c r="DP123" s="807"/>
      <c r="DQ123" s="808" t="s">
        <v>124</v>
      </c>
      <c r="DR123" s="806"/>
      <c r="DS123" s="806"/>
      <c r="DT123" s="806"/>
      <c r="DU123" s="807"/>
      <c r="DV123" s="853" t="s">
        <v>124</v>
      </c>
      <c r="DW123" s="854"/>
      <c r="DX123" s="854"/>
      <c r="DY123" s="854"/>
      <c r="DZ123" s="855"/>
    </row>
    <row r="124" spans="1:130" s="226" customFormat="1" ht="26.25" customHeight="1" thickBot="1">
      <c r="A124" s="846"/>
      <c r="B124" s="847"/>
      <c r="C124" s="850" t="s">
        <v>450</v>
      </c>
      <c r="D124" s="851"/>
      <c r="E124" s="851"/>
      <c r="F124" s="851"/>
      <c r="G124" s="851"/>
      <c r="H124" s="851"/>
      <c r="I124" s="851"/>
      <c r="J124" s="851"/>
      <c r="K124" s="851"/>
      <c r="L124" s="851"/>
      <c r="M124" s="851"/>
      <c r="N124" s="851"/>
      <c r="O124" s="851"/>
      <c r="P124" s="851"/>
      <c r="Q124" s="851"/>
      <c r="R124" s="851"/>
      <c r="S124" s="851"/>
      <c r="T124" s="851"/>
      <c r="U124" s="851"/>
      <c r="V124" s="851"/>
      <c r="W124" s="851"/>
      <c r="X124" s="851"/>
      <c r="Y124" s="851"/>
      <c r="Z124" s="852"/>
      <c r="AA124" s="805" t="s">
        <v>124</v>
      </c>
      <c r="AB124" s="806"/>
      <c r="AC124" s="806"/>
      <c r="AD124" s="806"/>
      <c r="AE124" s="807"/>
      <c r="AF124" s="808" t="s">
        <v>124</v>
      </c>
      <c r="AG124" s="806"/>
      <c r="AH124" s="806"/>
      <c r="AI124" s="806"/>
      <c r="AJ124" s="807"/>
      <c r="AK124" s="808" t="s">
        <v>124</v>
      </c>
      <c r="AL124" s="806"/>
      <c r="AM124" s="806"/>
      <c r="AN124" s="806"/>
      <c r="AO124" s="807"/>
      <c r="AP124" s="853" t="s">
        <v>124</v>
      </c>
      <c r="AQ124" s="854"/>
      <c r="AR124" s="854"/>
      <c r="AS124" s="854"/>
      <c r="AT124" s="855"/>
      <c r="AU124" s="856" t="s">
        <v>463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124</v>
      </c>
      <c r="BR124" s="860"/>
      <c r="BS124" s="860"/>
      <c r="BT124" s="860"/>
      <c r="BU124" s="860"/>
      <c r="BV124" s="860" t="s">
        <v>124</v>
      </c>
      <c r="BW124" s="860"/>
      <c r="BX124" s="860"/>
      <c r="BY124" s="860"/>
      <c r="BZ124" s="860"/>
      <c r="CA124" s="860" t="s">
        <v>124</v>
      </c>
      <c r="CB124" s="860"/>
      <c r="CC124" s="860"/>
      <c r="CD124" s="860"/>
      <c r="CE124" s="860"/>
      <c r="CF124" s="750"/>
      <c r="CG124" s="751"/>
      <c r="CH124" s="751"/>
      <c r="CI124" s="751"/>
      <c r="CJ124" s="891"/>
      <c r="CK124" s="899"/>
      <c r="CL124" s="899"/>
      <c r="CM124" s="899"/>
      <c r="CN124" s="899"/>
      <c r="CO124" s="900"/>
      <c r="CP124" s="864" t="s">
        <v>464</v>
      </c>
      <c r="CQ124" s="865"/>
      <c r="CR124" s="865"/>
      <c r="CS124" s="865"/>
      <c r="CT124" s="865"/>
      <c r="CU124" s="865"/>
      <c r="CV124" s="865"/>
      <c r="CW124" s="865"/>
      <c r="CX124" s="865"/>
      <c r="CY124" s="865"/>
      <c r="CZ124" s="865"/>
      <c r="DA124" s="865"/>
      <c r="DB124" s="865"/>
      <c r="DC124" s="865"/>
      <c r="DD124" s="865"/>
      <c r="DE124" s="865"/>
      <c r="DF124" s="866"/>
      <c r="DG124" s="788">
        <v>181518</v>
      </c>
      <c r="DH124" s="789"/>
      <c r="DI124" s="789"/>
      <c r="DJ124" s="789"/>
      <c r="DK124" s="790"/>
      <c r="DL124" s="791">
        <v>164674</v>
      </c>
      <c r="DM124" s="789"/>
      <c r="DN124" s="789"/>
      <c r="DO124" s="789"/>
      <c r="DP124" s="790"/>
      <c r="DQ124" s="791" t="s">
        <v>428</v>
      </c>
      <c r="DR124" s="789"/>
      <c r="DS124" s="789"/>
      <c r="DT124" s="789"/>
      <c r="DU124" s="790"/>
      <c r="DV124" s="877" t="s">
        <v>124</v>
      </c>
      <c r="DW124" s="878"/>
      <c r="DX124" s="878"/>
      <c r="DY124" s="878"/>
      <c r="DZ124" s="879"/>
    </row>
    <row r="125" spans="1:130" s="226" customFormat="1" ht="26.25" customHeight="1">
      <c r="A125" s="846"/>
      <c r="B125" s="847"/>
      <c r="C125" s="850" t="s">
        <v>452</v>
      </c>
      <c r="D125" s="851"/>
      <c r="E125" s="851"/>
      <c r="F125" s="851"/>
      <c r="G125" s="851"/>
      <c r="H125" s="851"/>
      <c r="I125" s="851"/>
      <c r="J125" s="851"/>
      <c r="K125" s="851"/>
      <c r="L125" s="851"/>
      <c r="M125" s="851"/>
      <c r="N125" s="851"/>
      <c r="O125" s="851"/>
      <c r="P125" s="851"/>
      <c r="Q125" s="851"/>
      <c r="R125" s="851"/>
      <c r="S125" s="851"/>
      <c r="T125" s="851"/>
      <c r="U125" s="851"/>
      <c r="V125" s="851"/>
      <c r="W125" s="851"/>
      <c r="X125" s="851"/>
      <c r="Y125" s="851"/>
      <c r="Z125" s="852"/>
      <c r="AA125" s="805" t="s">
        <v>428</v>
      </c>
      <c r="AB125" s="806"/>
      <c r="AC125" s="806"/>
      <c r="AD125" s="806"/>
      <c r="AE125" s="807"/>
      <c r="AF125" s="808" t="s">
        <v>428</v>
      </c>
      <c r="AG125" s="806"/>
      <c r="AH125" s="806"/>
      <c r="AI125" s="806"/>
      <c r="AJ125" s="807"/>
      <c r="AK125" s="808" t="s">
        <v>124</v>
      </c>
      <c r="AL125" s="806"/>
      <c r="AM125" s="806"/>
      <c r="AN125" s="806"/>
      <c r="AO125" s="807"/>
      <c r="AP125" s="853" t="s">
        <v>428</v>
      </c>
      <c r="AQ125" s="854"/>
      <c r="AR125" s="854"/>
      <c r="AS125" s="854"/>
      <c r="AT125" s="85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80" t="s">
        <v>465</v>
      </c>
      <c r="CL125" s="881"/>
      <c r="CM125" s="881"/>
      <c r="CN125" s="881"/>
      <c r="CO125" s="882"/>
      <c r="CP125" s="889" t="s">
        <v>466</v>
      </c>
      <c r="CQ125" s="834"/>
      <c r="CR125" s="834"/>
      <c r="CS125" s="834"/>
      <c r="CT125" s="834"/>
      <c r="CU125" s="834"/>
      <c r="CV125" s="834"/>
      <c r="CW125" s="834"/>
      <c r="CX125" s="834"/>
      <c r="CY125" s="834"/>
      <c r="CZ125" s="834"/>
      <c r="DA125" s="834"/>
      <c r="DB125" s="834"/>
      <c r="DC125" s="834"/>
      <c r="DD125" s="834"/>
      <c r="DE125" s="834"/>
      <c r="DF125" s="835"/>
      <c r="DG125" s="890" t="s">
        <v>428</v>
      </c>
      <c r="DH125" s="871"/>
      <c r="DI125" s="871"/>
      <c r="DJ125" s="871"/>
      <c r="DK125" s="871"/>
      <c r="DL125" s="871" t="s">
        <v>428</v>
      </c>
      <c r="DM125" s="871"/>
      <c r="DN125" s="871"/>
      <c r="DO125" s="871"/>
      <c r="DP125" s="871"/>
      <c r="DQ125" s="871" t="s">
        <v>124</v>
      </c>
      <c r="DR125" s="871"/>
      <c r="DS125" s="871"/>
      <c r="DT125" s="871"/>
      <c r="DU125" s="871"/>
      <c r="DV125" s="872" t="s">
        <v>124</v>
      </c>
      <c r="DW125" s="872"/>
      <c r="DX125" s="872"/>
      <c r="DY125" s="872"/>
      <c r="DZ125" s="873"/>
    </row>
    <row r="126" spans="1:130" s="226" customFormat="1" ht="26.25" customHeight="1" thickBot="1">
      <c r="A126" s="846"/>
      <c r="B126" s="847"/>
      <c r="C126" s="850" t="s">
        <v>454</v>
      </c>
      <c r="D126" s="851"/>
      <c r="E126" s="851"/>
      <c r="F126" s="851"/>
      <c r="G126" s="851"/>
      <c r="H126" s="851"/>
      <c r="I126" s="851"/>
      <c r="J126" s="851"/>
      <c r="K126" s="851"/>
      <c r="L126" s="851"/>
      <c r="M126" s="851"/>
      <c r="N126" s="851"/>
      <c r="O126" s="851"/>
      <c r="P126" s="851"/>
      <c r="Q126" s="851"/>
      <c r="R126" s="851"/>
      <c r="S126" s="851"/>
      <c r="T126" s="851"/>
      <c r="U126" s="851"/>
      <c r="V126" s="851"/>
      <c r="W126" s="851"/>
      <c r="X126" s="851"/>
      <c r="Y126" s="851"/>
      <c r="Z126" s="852"/>
      <c r="AA126" s="805" t="s">
        <v>124</v>
      </c>
      <c r="AB126" s="806"/>
      <c r="AC126" s="806"/>
      <c r="AD126" s="806"/>
      <c r="AE126" s="807"/>
      <c r="AF126" s="808" t="s">
        <v>428</v>
      </c>
      <c r="AG126" s="806"/>
      <c r="AH126" s="806"/>
      <c r="AI126" s="806"/>
      <c r="AJ126" s="807"/>
      <c r="AK126" s="808" t="s">
        <v>428</v>
      </c>
      <c r="AL126" s="806"/>
      <c r="AM126" s="806"/>
      <c r="AN126" s="806"/>
      <c r="AO126" s="807"/>
      <c r="AP126" s="853" t="s">
        <v>124</v>
      </c>
      <c r="AQ126" s="854"/>
      <c r="AR126" s="854"/>
      <c r="AS126" s="854"/>
      <c r="AT126" s="85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83"/>
      <c r="CL126" s="884"/>
      <c r="CM126" s="884"/>
      <c r="CN126" s="884"/>
      <c r="CO126" s="885"/>
      <c r="CP126" s="841" t="s">
        <v>467</v>
      </c>
      <c r="CQ126" s="776"/>
      <c r="CR126" s="776"/>
      <c r="CS126" s="776"/>
      <c r="CT126" s="776"/>
      <c r="CU126" s="776"/>
      <c r="CV126" s="776"/>
      <c r="CW126" s="776"/>
      <c r="CX126" s="776"/>
      <c r="CY126" s="776"/>
      <c r="CZ126" s="776"/>
      <c r="DA126" s="776"/>
      <c r="DB126" s="776"/>
      <c r="DC126" s="776"/>
      <c r="DD126" s="776"/>
      <c r="DE126" s="776"/>
      <c r="DF126" s="777"/>
      <c r="DG126" s="842" t="s">
        <v>124</v>
      </c>
      <c r="DH126" s="843"/>
      <c r="DI126" s="843"/>
      <c r="DJ126" s="843"/>
      <c r="DK126" s="843"/>
      <c r="DL126" s="843" t="s">
        <v>124</v>
      </c>
      <c r="DM126" s="843"/>
      <c r="DN126" s="843"/>
      <c r="DO126" s="843"/>
      <c r="DP126" s="843"/>
      <c r="DQ126" s="843" t="s">
        <v>124</v>
      </c>
      <c r="DR126" s="843"/>
      <c r="DS126" s="843"/>
      <c r="DT126" s="843"/>
      <c r="DU126" s="843"/>
      <c r="DV126" s="820" t="s">
        <v>428</v>
      </c>
      <c r="DW126" s="820"/>
      <c r="DX126" s="820"/>
      <c r="DY126" s="820"/>
      <c r="DZ126" s="821"/>
    </row>
    <row r="127" spans="1:130" s="226" customFormat="1" ht="26.25" customHeight="1">
      <c r="A127" s="848"/>
      <c r="B127" s="849"/>
      <c r="C127" s="867" t="s">
        <v>468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5">
        <v>7076</v>
      </c>
      <c r="AB127" s="806"/>
      <c r="AC127" s="806"/>
      <c r="AD127" s="806"/>
      <c r="AE127" s="807"/>
      <c r="AF127" s="808">
        <v>6737</v>
      </c>
      <c r="AG127" s="806"/>
      <c r="AH127" s="806"/>
      <c r="AI127" s="806"/>
      <c r="AJ127" s="807"/>
      <c r="AK127" s="808">
        <v>6239</v>
      </c>
      <c r="AL127" s="806"/>
      <c r="AM127" s="806"/>
      <c r="AN127" s="806"/>
      <c r="AO127" s="807"/>
      <c r="AP127" s="853">
        <v>0.2</v>
      </c>
      <c r="AQ127" s="854"/>
      <c r="AR127" s="854"/>
      <c r="AS127" s="854"/>
      <c r="AT127" s="855"/>
      <c r="AU127" s="262"/>
      <c r="AV127" s="262"/>
      <c r="AW127" s="262"/>
      <c r="AX127" s="870" t="s">
        <v>469</v>
      </c>
      <c r="AY127" s="838"/>
      <c r="AZ127" s="838"/>
      <c r="BA127" s="838"/>
      <c r="BB127" s="838"/>
      <c r="BC127" s="838"/>
      <c r="BD127" s="838"/>
      <c r="BE127" s="839"/>
      <c r="BF127" s="837" t="s">
        <v>470</v>
      </c>
      <c r="BG127" s="838"/>
      <c r="BH127" s="838"/>
      <c r="BI127" s="838"/>
      <c r="BJ127" s="838"/>
      <c r="BK127" s="838"/>
      <c r="BL127" s="839"/>
      <c r="BM127" s="837" t="s">
        <v>471</v>
      </c>
      <c r="BN127" s="838"/>
      <c r="BO127" s="838"/>
      <c r="BP127" s="838"/>
      <c r="BQ127" s="838"/>
      <c r="BR127" s="838"/>
      <c r="BS127" s="839"/>
      <c r="BT127" s="837" t="s">
        <v>472</v>
      </c>
      <c r="BU127" s="838"/>
      <c r="BV127" s="838"/>
      <c r="BW127" s="838"/>
      <c r="BX127" s="838"/>
      <c r="BY127" s="838"/>
      <c r="BZ127" s="840"/>
      <c r="CA127" s="262"/>
      <c r="CB127" s="262"/>
      <c r="CC127" s="262"/>
      <c r="CD127" s="263"/>
      <c r="CE127" s="263"/>
      <c r="CF127" s="263"/>
      <c r="CG127" s="260"/>
      <c r="CH127" s="260"/>
      <c r="CI127" s="260"/>
      <c r="CJ127" s="261"/>
      <c r="CK127" s="883"/>
      <c r="CL127" s="884"/>
      <c r="CM127" s="884"/>
      <c r="CN127" s="884"/>
      <c r="CO127" s="885"/>
      <c r="CP127" s="841" t="s">
        <v>473</v>
      </c>
      <c r="CQ127" s="776"/>
      <c r="CR127" s="776"/>
      <c r="CS127" s="776"/>
      <c r="CT127" s="776"/>
      <c r="CU127" s="776"/>
      <c r="CV127" s="776"/>
      <c r="CW127" s="776"/>
      <c r="CX127" s="776"/>
      <c r="CY127" s="776"/>
      <c r="CZ127" s="776"/>
      <c r="DA127" s="776"/>
      <c r="DB127" s="776"/>
      <c r="DC127" s="776"/>
      <c r="DD127" s="776"/>
      <c r="DE127" s="776"/>
      <c r="DF127" s="777"/>
      <c r="DG127" s="842" t="s">
        <v>124</v>
      </c>
      <c r="DH127" s="843"/>
      <c r="DI127" s="843"/>
      <c r="DJ127" s="843"/>
      <c r="DK127" s="843"/>
      <c r="DL127" s="843" t="s">
        <v>124</v>
      </c>
      <c r="DM127" s="843"/>
      <c r="DN127" s="843"/>
      <c r="DO127" s="843"/>
      <c r="DP127" s="843"/>
      <c r="DQ127" s="843" t="s">
        <v>428</v>
      </c>
      <c r="DR127" s="843"/>
      <c r="DS127" s="843"/>
      <c r="DT127" s="843"/>
      <c r="DU127" s="843"/>
      <c r="DV127" s="820" t="s">
        <v>124</v>
      </c>
      <c r="DW127" s="820"/>
      <c r="DX127" s="820"/>
      <c r="DY127" s="820"/>
      <c r="DZ127" s="821"/>
    </row>
    <row r="128" spans="1:130" s="226" customFormat="1" ht="26.25" customHeight="1" thickBot="1">
      <c r="A128" s="822" t="s">
        <v>474</v>
      </c>
      <c r="B128" s="823"/>
      <c r="C128" s="823"/>
      <c r="D128" s="823"/>
      <c r="E128" s="823"/>
      <c r="F128" s="823"/>
      <c r="G128" s="823"/>
      <c r="H128" s="823"/>
      <c r="I128" s="823"/>
      <c r="J128" s="823"/>
      <c r="K128" s="823"/>
      <c r="L128" s="823"/>
      <c r="M128" s="823"/>
      <c r="N128" s="823"/>
      <c r="O128" s="823"/>
      <c r="P128" s="823"/>
      <c r="Q128" s="823"/>
      <c r="R128" s="823"/>
      <c r="S128" s="823"/>
      <c r="T128" s="823"/>
      <c r="U128" s="823"/>
      <c r="V128" s="823"/>
      <c r="W128" s="824" t="s">
        <v>475</v>
      </c>
      <c r="X128" s="824"/>
      <c r="Y128" s="824"/>
      <c r="Z128" s="825"/>
      <c r="AA128" s="826" t="s">
        <v>124</v>
      </c>
      <c r="AB128" s="827"/>
      <c r="AC128" s="827"/>
      <c r="AD128" s="827"/>
      <c r="AE128" s="828"/>
      <c r="AF128" s="829" t="s">
        <v>124</v>
      </c>
      <c r="AG128" s="827"/>
      <c r="AH128" s="827"/>
      <c r="AI128" s="827"/>
      <c r="AJ128" s="828"/>
      <c r="AK128" s="829" t="s">
        <v>124</v>
      </c>
      <c r="AL128" s="827"/>
      <c r="AM128" s="827"/>
      <c r="AN128" s="827"/>
      <c r="AO128" s="828"/>
      <c r="AP128" s="830"/>
      <c r="AQ128" s="831"/>
      <c r="AR128" s="831"/>
      <c r="AS128" s="831"/>
      <c r="AT128" s="832"/>
      <c r="AU128" s="262"/>
      <c r="AV128" s="262"/>
      <c r="AW128" s="262"/>
      <c r="AX128" s="833" t="s">
        <v>476</v>
      </c>
      <c r="AY128" s="834"/>
      <c r="AZ128" s="834"/>
      <c r="BA128" s="834"/>
      <c r="BB128" s="834"/>
      <c r="BC128" s="834"/>
      <c r="BD128" s="834"/>
      <c r="BE128" s="835"/>
      <c r="BF128" s="812" t="s">
        <v>124</v>
      </c>
      <c r="BG128" s="813"/>
      <c r="BH128" s="813"/>
      <c r="BI128" s="813"/>
      <c r="BJ128" s="813"/>
      <c r="BK128" s="813"/>
      <c r="BL128" s="836"/>
      <c r="BM128" s="812">
        <v>15</v>
      </c>
      <c r="BN128" s="813"/>
      <c r="BO128" s="813"/>
      <c r="BP128" s="813"/>
      <c r="BQ128" s="813"/>
      <c r="BR128" s="813"/>
      <c r="BS128" s="836"/>
      <c r="BT128" s="812">
        <v>20</v>
      </c>
      <c r="BU128" s="813"/>
      <c r="BV128" s="813"/>
      <c r="BW128" s="813"/>
      <c r="BX128" s="813"/>
      <c r="BY128" s="813"/>
      <c r="BZ128" s="814"/>
      <c r="CA128" s="263"/>
      <c r="CB128" s="263"/>
      <c r="CC128" s="263"/>
      <c r="CD128" s="263"/>
      <c r="CE128" s="263"/>
      <c r="CF128" s="263"/>
      <c r="CG128" s="260"/>
      <c r="CH128" s="260"/>
      <c r="CI128" s="260"/>
      <c r="CJ128" s="261"/>
      <c r="CK128" s="886"/>
      <c r="CL128" s="887"/>
      <c r="CM128" s="887"/>
      <c r="CN128" s="887"/>
      <c r="CO128" s="888"/>
      <c r="CP128" s="815" t="s">
        <v>477</v>
      </c>
      <c r="CQ128" s="754"/>
      <c r="CR128" s="754"/>
      <c r="CS128" s="754"/>
      <c r="CT128" s="754"/>
      <c r="CU128" s="754"/>
      <c r="CV128" s="754"/>
      <c r="CW128" s="754"/>
      <c r="CX128" s="754"/>
      <c r="CY128" s="754"/>
      <c r="CZ128" s="754"/>
      <c r="DA128" s="754"/>
      <c r="DB128" s="754"/>
      <c r="DC128" s="754"/>
      <c r="DD128" s="754"/>
      <c r="DE128" s="754"/>
      <c r="DF128" s="755"/>
      <c r="DG128" s="816" t="s">
        <v>428</v>
      </c>
      <c r="DH128" s="817"/>
      <c r="DI128" s="817"/>
      <c r="DJ128" s="817"/>
      <c r="DK128" s="817"/>
      <c r="DL128" s="817" t="s">
        <v>428</v>
      </c>
      <c r="DM128" s="817"/>
      <c r="DN128" s="817"/>
      <c r="DO128" s="817"/>
      <c r="DP128" s="817"/>
      <c r="DQ128" s="817" t="s">
        <v>124</v>
      </c>
      <c r="DR128" s="817"/>
      <c r="DS128" s="817"/>
      <c r="DT128" s="817"/>
      <c r="DU128" s="817"/>
      <c r="DV128" s="818" t="s">
        <v>428</v>
      </c>
      <c r="DW128" s="818"/>
      <c r="DX128" s="818"/>
      <c r="DY128" s="818"/>
      <c r="DZ128" s="819"/>
    </row>
    <row r="129" spans="1:131" s="226" customFormat="1" ht="26.25" customHeight="1">
      <c r="A129" s="800" t="s">
        <v>100</v>
      </c>
      <c r="B129" s="801"/>
      <c r="C129" s="801"/>
      <c r="D129" s="801"/>
      <c r="E129" s="801"/>
      <c r="F129" s="801"/>
      <c r="G129" s="801"/>
      <c r="H129" s="801"/>
      <c r="I129" s="801"/>
      <c r="J129" s="801"/>
      <c r="K129" s="801"/>
      <c r="L129" s="801"/>
      <c r="M129" s="801"/>
      <c r="N129" s="801"/>
      <c r="O129" s="801"/>
      <c r="P129" s="801"/>
      <c r="Q129" s="801"/>
      <c r="R129" s="801"/>
      <c r="S129" s="801"/>
      <c r="T129" s="801"/>
      <c r="U129" s="801"/>
      <c r="V129" s="801"/>
      <c r="W129" s="802" t="s">
        <v>478</v>
      </c>
      <c r="X129" s="803"/>
      <c r="Y129" s="803"/>
      <c r="Z129" s="804"/>
      <c r="AA129" s="805">
        <v>4330543</v>
      </c>
      <c r="AB129" s="806"/>
      <c r="AC129" s="806"/>
      <c r="AD129" s="806"/>
      <c r="AE129" s="807"/>
      <c r="AF129" s="808">
        <v>4231375</v>
      </c>
      <c r="AG129" s="806"/>
      <c r="AH129" s="806"/>
      <c r="AI129" s="806"/>
      <c r="AJ129" s="807"/>
      <c r="AK129" s="808">
        <v>4155035</v>
      </c>
      <c r="AL129" s="806"/>
      <c r="AM129" s="806"/>
      <c r="AN129" s="806"/>
      <c r="AO129" s="807"/>
      <c r="AP129" s="809"/>
      <c r="AQ129" s="810"/>
      <c r="AR129" s="810"/>
      <c r="AS129" s="810"/>
      <c r="AT129" s="811"/>
      <c r="AU129" s="264"/>
      <c r="AV129" s="264"/>
      <c r="AW129" s="264"/>
      <c r="AX129" s="775" t="s">
        <v>479</v>
      </c>
      <c r="AY129" s="776"/>
      <c r="AZ129" s="776"/>
      <c r="BA129" s="776"/>
      <c r="BB129" s="776"/>
      <c r="BC129" s="776"/>
      <c r="BD129" s="776"/>
      <c r="BE129" s="777"/>
      <c r="BF129" s="795" t="s">
        <v>124</v>
      </c>
      <c r="BG129" s="796"/>
      <c r="BH129" s="796"/>
      <c r="BI129" s="796"/>
      <c r="BJ129" s="796"/>
      <c r="BK129" s="796"/>
      <c r="BL129" s="797"/>
      <c r="BM129" s="795">
        <v>20</v>
      </c>
      <c r="BN129" s="796"/>
      <c r="BO129" s="796"/>
      <c r="BP129" s="796"/>
      <c r="BQ129" s="796"/>
      <c r="BR129" s="796"/>
      <c r="BS129" s="797"/>
      <c r="BT129" s="795">
        <v>30</v>
      </c>
      <c r="BU129" s="798"/>
      <c r="BV129" s="798"/>
      <c r="BW129" s="798"/>
      <c r="BX129" s="798"/>
      <c r="BY129" s="798"/>
      <c r="BZ129" s="79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00" t="s">
        <v>480</v>
      </c>
      <c r="B130" s="801"/>
      <c r="C130" s="801"/>
      <c r="D130" s="801"/>
      <c r="E130" s="801"/>
      <c r="F130" s="801"/>
      <c r="G130" s="801"/>
      <c r="H130" s="801"/>
      <c r="I130" s="801"/>
      <c r="J130" s="801"/>
      <c r="K130" s="801"/>
      <c r="L130" s="801"/>
      <c r="M130" s="801"/>
      <c r="N130" s="801"/>
      <c r="O130" s="801"/>
      <c r="P130" s="801"/>
      <c r="Q130" s="801"/>
      <c r="R130" s="801"/>
      <c r="S130" s="801"/>
      <c r="T130" s="801"/>
      <c r="U130" s="801"/>
      <c r="V130" s="801"/>
      <c r="W130" s="802" t="s">
        <v>481</v>
      </c>
      <c r="X130" s="803"/>
      <c r="Y130" s="803"/>
      <c r="Z130" s="804"/>
      <c r="AA130" s="805">
        <v>704940</v>
      </c>
      <c r="AB130" s="806"/>
      <c r="AC130" s="806"/>
      <c r="AD130" s="806"/>
      <c r="AE130" s="807"/>
      <c r="AF130" s="808">
        <v>707809</v>
      </c>
      <c r="AG130" s="806"/>
      <c r="AH130" s="806"/>
      <c r="AI130" s="806"/>
      <c r="AJ130" s="807"/>
      <c r="AK130" s="808">
        <v>697691</v>
      </c>
      <c r="AL130" s="806"/>
      <c r="AM130" s="806"/>
      <c r="AN130" s="806"/>
      <c r="AO130" s="807"/>
      <c r="AP130" s="809"/>
      <c r="AQ130" s="810"/>
      <c r="AR130" s="810"/>
      <c r="AS130" s="810"/>
      <c r="AT130" s="811"/>
      <c r="AU130" s="264"/>
      <c r="AV130" s="264"/>
      <c r="AW130" s="264"/>
      <c r="AX130" s="775" t="s">
        <v>482</v>
      </c>
      <c r="AY130" s="776"/>
      <c r="AZ130" s="776"/>
      <c r="BA130" s="776"/>
      <c r="BB130" s="776"/>
      <c r="BC130" s="776"/>
      <c r="BD130" s="776"/>
      <c r="BE130" s="777"/>
      <c r="BF130" s="778">
        <v>9.8000000000000007</v>
      </c>
      <c r="BG130" s="779"/>
      <c r="BH130" s="779"/>
      <c r="BI130" s="779"/>
      <c r="BJ130" s="779"/>
      <c r="BK130" s="779"/>
      <c r="BL130" s="780"/>
      <c r="BM130" s="778">
        <v>25</v>
      </c>
      <c r="BN130" s="779"/>
      <c r="BO130" s="779"/>
      <c r="BP130" s="779"/>
      <c r="BQ130" s="779"/>
      <c r="BR130" s="779"/>
      <c r="BS130" s="780"/>
      <c r="BT130" s="778">
        <v>35</v>
      </c>
      <c r="BU130" s="781"/>
      <c r="BV130" s="781"/>
      <c r="BW130" s="781"/>
      <c r="BX130" s="781"/>
      <c r="BY130" s="781"/>
      <c r="BZ130" s="78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483</v>
      </c>
      <c r="X131" s="786"/>
      <c r="Y131" s="786"/>
      <c r="Z131" s="787"/>
      <c r="AA131" s="788">
        <v>3625603</v>
      </c>
      <c r="AB131" s="789"/>
      <c r="AC131" s="789"/>
      <c r="AD131" s="789"/>
      <c r="AE131" s="790"/>
      <c r="AF131" s="791">
        <v>3523566</v>
      </c>
      <c r="AG131" s="789"/>
      <c r="AH131" s="789"/>
      <c r="AI131" s="789"/>
      <c r="AJ131" s="790"/>
      <c r="AK131" s="791">
        <v>3457344</v>
      </c>
      <c r="AL131" s="789"/>
      <c r="AM131" s="789"/>
      <c r="AN131" s="789"/>
      <c r="AO131" s="790"/>
      <c r="AP131" s="792"/>
      <c r="AQ131" s="793"/>
      <c r="AR131" s="793"/>
      <c r="AS131" s="793"/>
      <c r="AT131" s="794"/>
      <c r="AU131" s="264"/>
      <c r="AV131" s="264"/>
      <c r="AW131" s="264"/>
      <c r="AX131" s="753" t="s">
        <v>484</v>
      </c>
      <c r="AY131" s="754"/>
      <c r="AZ131" s="754"/>
      <c r="BA131" s="754"/>
      <c r="BB131" s="754"/>
      <c r="BC131" s="754"/>
      <c r="BD131" s="754"/>
      <c r="BE131" s="755"/>
      <c r="BF131" s="756" t="s">
        <v>124</v>
      </c>
      <c r="BG131" s="757"/>
      <c r="BH131" s="757"/>
      <c r="BI131" s="757"/>
      <c r="BJ131" s="757"/>
      <c r="BK131" s="757"/>
      <c r="BL131" s="758"/>
      <c r="BM131" s="756">
        <v>350</v>
      </c>
      <c r="BN131" s="757"/>
      <c r="BO131" s="757"/>
      <c r="BP131" s="757"/>
      <c r="BQ131" s="757"/>
      <c r="BR131" s="757"/>
      <c r="BS131" s="758"/>
      <c r="BT131" s="759"/>
      <c r="BU131" s="760"/>
      <c r="BV131" s="760"/>
      <c r="BW131" s="760"/>
      <c r="BX131" s="760"/>
      <c r="BY131" s="760"/>
      <c r="BZ131" s="7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62" t="s">
        <v>485</v>
      </c>
      <c r="B132" s="763"/>
      <c r="C132" s="763"/>
      <c r="D132" s="763"/>
      <c r="E132" s="763"/>
      <c r="F132" s="763"/>
      <c r="G132" s="763"/>
      <c r="H132" s="763"/>
      <c r="I132" s="763"/>
      <c r="J132" s="763"/>
      <c r="K132" s="763"/>
      <c r="L132" s="763"/>
      <c r="M132" s="763"/>
      <c r="N132" s="763"/>
      <c r="O132" s="763"/>
      <c r="P132" s="763"/>
      <c r="Q132" s="763"/>
      <c r="R132" s="763"/>
      <c r="S132" s="763"/>
      <c r="T132" s="763"/>
      <c r="U132" s="763"/>
      <c r="V132" s="766" t="s">
        <v>486</v>
      </c>
      <c r="W132" s="766"/>
      <c r="X132" s="766"/>
      <c r="Y132" s="766"/>
      <c r="Z132" s="767"/>
      <c r="AA132" s="768">
        <v>10.166446799999999</v>
      </c>
      <c r="AB132" s="769"/>
      <c r="AC132" s="769"/>
      <c r="AD132" s="769"/>
      <c r="AE132" s="770"/>
      <c r="AF132" s="771">
        <v>8.6339237010000005</v>
      </c>
      <c r="AG132" s="769"/>
      <c r="AH132" s="769"/>
      <c r="AI132" s="769"/>
      <c r="AJ132" s="770"/>
      <c r="AK132" s="771">
        <v>10.806503490000001</v>
      </c>
      <c r="AL132" s="769"/>
      <c r="AM132" s="769"/>
      <c r="AN132" s="769"/>
      <c r="AO132" s="770"/>
      <c r="AP132" s="772"/>
      <c r="AQ132" s="773"/>
      <c r="AR132" s="773"/>
      <c r="AS132" s="773"/>
      <c r="AT132" s="7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64"/>
      <c r="B133" s="765"/>
      <c r="C133" s="765"/>
      <c r="D133" s="765"/>
      <c r="E133" s="765"/>
      <c r="F133" s="765"/>
      <c r="G133" s="765"/>
      <c r="H133" s="765"/>
      <c r="I133" s="765"/>
      <c r="J133" s="765"/>
      <c r="K133" s="765"/>
      <c r="L133" s="765"/>
      <c r="M133" s="765"/>
      <c r="N133" s="765"/>
      <c r="O133" s="765"/>
      <c r="P133" s="765"/>
      <c r="Q133" s="765"/>
      <c r="R133" s="765"/>
      <c r="S133" s="765"/>
      <c r="T133" s="765"/>
      <c r="U133" s="765"/>
      <c r="V133" s="745" t="s">
        <v>487</v>
      </c>
      <c r="W133" s="745"/>
      <c r="X133" s="745"/>
      <c r="Y133" s="745"/>
      <c r="Z133" s="746"/>
      <c r="AA133" s="747">
        <v>11.1</v>
      </c>
      <c r="AB133" s="748"/>
      <c r="AC133" s="748"/>
      <c r="AD133" s="748"/>
      <c r="AE133" s="749"/>
      <c r="AF133" s="747">
        <v>9.9</v>
      </c>
      <c r="AG133" s="748"/>
      <c r="AH133" s="748"/>
      <c r="AI133" s="748"/>
      <c r="AJ133" s="749"/>
      <c r="AK133" s="747">
        <v>9.8000000000000007</v>
      </c>
      <c r="AL133" s="748"/>
      <c r="AM133" s="748"/>
      <c r="AN133" s="748"/>
      <c r="AO133" s="749"/>
      <c r="AP133" s="750"/>
      <c r="AQ133" s="751"/>
      <c r="AR133" s="751"/>
      <c r="AS133" s="751"/>
      <c r="AT133" s="75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VOw4YRc1pkwf25dBCrfl3rDAI03Plyh2pLpdxhN5XTJnJyyL2MP4mYhyH4pgYerRKDOe4BPRI1Twcov1Ca7yw==" saltValue="LaAxEKePWFgXyP6Ze9Wd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B69:P69"/>
    <mergeCell ref="B70:P70"/>
    <mergeCell ref="B71:P71"/>
    <mergeCell ref="B72:P72"/>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CN73" sqref="CN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s8e1icgCrH8kQTlboyjGdt3g16hPR5EBBSOhjGKxSg3+0qBuUaQRNHN4xA6Ut1VcHMpm0EaozUtGGw4TIWFXw==" saltValue="KKC9x721LLbF3qZ5Y1A1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D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ynITeOSMjirRivuqTqw7WtCYQQDdUuxtQwNcaVJYQ81XBQ/pv9K2fIJ+ur5Vpv4G/fUH37C0Ubya6cWpZX6bA==" saltValue="nRQ6NAlz4YJvLWT5G6Hn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496</v>
      </c>
      <c r="AL9" s="1170"/>
      <c r="AM9" s="1170"/>
      <c r="AN9" s="1171"/>
      <c r="AO9" s="292">
        <v>1141988</v>
      </c>
      <c r="AP9" s="292">
        <v>94731</v>
      </c>
      <c r="AQ9" s="293">
        <v>86936</v>
      </c>
      <c r="AR9" s="294">
        <v>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497</v>
      </c>
      <c r="AL10" s="1170"/>
      <c r="AM10" s="1170"/>
      <c r="AN10" s="1171"/>
      <c r="AO10" s="295">
        <v>105102</v>
      </c>
      <c r="AP10" s="295">
        <v>8719</v>
      </c>
      <c r="AQ10" s="296">
        <v>8644</v>
      </c>
      <c r="AR10" s="297">
        <v>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498</v>
      </c>
      <c r="AL11" s="1170"/>
      <c r="AM11" s="1170"/>
      <c r="AN11" s="1171"/>
      <c r="AO11" s="295">
        <v>281899</v>
      </c>
      <c r="AP11" s="295">
        <v>23384</v>
      </c>
      <c r="AQ11" s="296">
        <v>14102</v>
      </c>
      <c r="AR11" s="297">
        <v>65.8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499</v>
      </c>
      <c r="AL12" s="1170"/>
      <c r="AM12" s="1170"/>
      <c r="AN12" s="1171"/>
      <c r="AO12" s="295">
        <v>13377</v>
      </c>
      <c r="AP12" s="295">
        <v>1110</v>
      </c>
      <c r="AQ12" s="296">
        <v>665</v>
      </c>
      <c r="AR12" s="297">
        <v>66.900000000000006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500</v>
      </c>
      <c r="AL13" s="1170"/>
      <c r="AM13" s="1170"/>
      <c r="AN13" s="1171"/>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502</v>
      </c>
      <c r="AL14" s="1170"/>
      <c r="AM14" s="1170"/>
      <c r="AN14" s="1171"/>
      <c r="AO14" s="295">
        <v>63157</v>
      </c>
      <c r="AP14" s="295">
        <v>5239</v>
      </c>
      <c r="AQ14" s="296">
        <v>4315</v>
      </c>
      <c r="AR14" s="297">
        <v>21.4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503</v>
      </c>
      <c r="AL15" s="1170"/>
      <c r="AM15" s="1170"/>
      <c r="AN15" s="1171"/>
      <c r="AO15" s="295">
        <v>136853</v>
      </c>
      <c r="AP15" s="295">
        <v>11352</v>
      </c>
      <c r="AQ15" s="296">
        <v>2138</v>
      </c>
      <c r="AR15" s="297">
        <v>431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504</v>
      </c>
      <c r="AL16" s="1173"/>
      <c r="AM16" s="1173"/>
      <c r="AN16" s="1174"/>
      <c r="AO16" s="295">
        <v>-95957</v>
      </c>
      <c r="AP16" s="295">
        <v>-7960</v>
      </c>
      <c r="AQ16" s="296">
        <v>-8691</v>
      </c>
      <c r="AR16" s="297">
        <v>-8.4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183</v>
      </c>
      <c r="AL17" s="1173"/>
      <c r="AM17" s="1173"/>
      <c r="AN17" s="1174"/>
      <c r="AO17" s="295">
        <v>1646419</v>
      </c>
      <c r="AP17" s="295">
        <v>136576</v>
      </c>
      <c r="AQ17" s="296">
        <v>108111</v>
      </c>
      <c r="AR17" s="297">
        <v>26.3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509</v>
      </c>
      <c r="AL21" s="1167"/>
      <c r="AM21" s="1167"/>
      <c r="AN21" s="1168"/>
      <c r="AO21" s="307">
        <v>12.69</v>
      </c>
      <c r="AP21" s="308">
        <v>10.32</v>
      </c>
      <c r="AQ21" s="309">
        <v>2.37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510</v>
      </c>
      <c r="AL22" s="1167"/>
      <c r="AM22" s="1167"/>
      <c r="AN22" s="1168"/>
      <c r="AO22" s="312">
        <v>93.8</v>
      </c>
      <c r="AP22" s="313">
        <v>96.5</v>
      </c>
      <c r="AQ22" s="314">
        <v>-2.7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515</v>
      </c>
      <c r="AL32" s="1158"/>
      <c r="AM32" s="1158"/>
      <c r="AN32" s="1159"/>
      <c r="AO32" s="322">
        <v>626970</v>
      </c>
      <c r="AP32" s="322">
        <v>52009</v>
      </c>
      <c r="AQ32" s="323">
        <v>56558</v>
      </c>
      <c r="AR32" s="324">
        <v>-8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516</v>
      </c>
      <c r="AL33" s="1158"/>
      <c r="AM33" s="1158"/>
      <c r="AN33" s="1159"/>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517</v>
      </c>
      <c r="AL34" s="1158"/>
      <c r="AM34" s="1158"/>
      <c r="AN34" s="1159"/>
      <c r="AO34" s="322" t="s">
        <v>501</v>
      </c>
      <c r="AP34" s="322" t="s">
        <v>501</v>
      </c>
      <c r="AQ34" s="323">
        <v>4</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518</v>
      </c>
      <c r="AL35" s="1158"/>
      <c r="AM35" s="1158"/>
      <c r="AN35" s="1159"/>
      <c r="AO35" s="322">
        <v>290330</v>
      </c>
      <c r="AP35" s="322">
        <v>24084</v>
      </c>
      <c r="AQ35" s="323">
        <v>21321</v>
      </c>
      <c r="AR35" s="324">
        <v>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519</v>
      </c>
      <c r="AL36" s="1158"/>
      <c r="AM36" s="1158"/>
      <c r="AN36" s="1159"/>
      <c r="AO36" s="322">
        <v>125631</v>
      </c>
      <c r="AP36" s="322">
        <v>10421</v>
      </c>
      <c r="AQ36" s="323">
        <v>3744</v>
      </c>
      <c r="AR36" s="324">
        <v>178.3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520</v>
      </c>
      <c r="AL37" s="1158"/>
      <c r="AM37" s="1158"/>
      <c r="AN37" s="1159"/>
      <c r="AO37" s="322">
        <v>28378</v>
      </c>
      <c r="AP37" s="322">
        <v>2354</v>
      </c>
      <c r="AQ37" s="323">
        <v>1218</v>
      </c>
      <c r="AR37" s="324">
        <v>93.3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521</v>
      </c>
      <c r="AL38" s="1161"/>
      <c r="AM38" s="1161"/>
      <c r="AN38" s="1162"/>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522</v>
      </c>
      <c r="AL39" s="1161"/>
      <c r="AM39" s="1161"/>
      <c r="AN39" s="1162"/>
      <c r="AO39" s="322" t="s">
        <v>501</v>
      </c>
      <c r="AP39" s="322" t="s">
        <v>501</v>
      </c>
      <c r="AQ39" s="323">
        <v>-1519</v>
      </c>
      <c r="AR39" s="324" t="s">
        <v>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523</v>
      </c>
      <c r="AL40" s="1158"/>
      <c r="AM40" s="1158"/>
      <c r="AN40" s="1159"/>
      <c r="AO40" s="322">
        <v>-697691</v>
      </c>
      <c r="AP40" s="322">
        <v>-57876</v>
      </c>
      <c r="AQ40" s="323">
        <v>-54553</v>
      </c>
      <c r="AR40" s="324">
        <v>6.1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296</v>
      </c>
      <c r="AL41" s="1164"/>
      <c r="AM41" s="1164"/>
      <c r="AN41" s="1165"/>
      <c r="AO41" s="322">
        <v>373618</v>
      </c>
      <c r="AP41" s="322">
        <v>30993</v>
      </c>
      <c r="AQ41" s="323">
        <v>26777</v>
      </c>
      <c r="AR41" s="324">
        <v>15.7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491</v>
      </c>
      <c r="AN49" s="1152" t="s">
        <v>527</v>
      </c>
      <c r="AO49" s="1153"/>
      <c r="AP49" s="1153"/>
      <c r="AQ49" s="1153"/>
      <c r="AR49" s="115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17679056</v>
      </c>
      <c r="AN51" s="344">
        <v>1388226</v>
      </c>
      <c r="AO51" s="345">
        <v>536.79999999999995</v>
      </c>
      <c r="AP51" s="346">
        <v>74444</v>
      </c>
      <c r="AQ51" s="347">
        <v>6.6</v>
      </c>
      <c r="AR51" s="348">
        <v>530.20000000000005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837959</v>
      </c>
      <c r="AN52" s="352">
        <v>65800</v>
      </c>
      <c r="AO52" s="353">
        <v>334.6</v>
      </c>
      <c r="AP52" s="354">
        <v>34175</v>
      </c>
      <c r="AQ52" s="355">
        <v>4.0999999999999996</v>
      </c>
      <c r="AR52" s="356">
        <v>330.5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15487997</v>
      </c>
      <c r="AN53" s="344">
        <v>1232826</v>
      </c>
      <c r="AO53" s="345">
        <v>-11.2</v>
      </c>
      <c r="AP53" s="346">
        <v>85205</v>
      </c>
      <c r="AQ53" s="347">
        <v>14.5</v>
      </c>
      <c r="AR53" s="348">
        <v>-25.7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1228319</v>
      </c>
      <c r="AN54" s="352">
        <v>97773</v>
      </c>
      <c r="AO54" s="353">
        <v>48.6</v>
      </c>
      <c r="AP54" s="354">
        <v>38847</v>
      </c>
      <c r="AQ54" s="355">
        <v>13.7</v>
      </c>
      <c r="AR54" s="356">
        <v>34.9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18789608</v>
      </c>
      <c r="AN55" s="344">
        <v>1515902</v>
      </c>
      <c r="AO55" s="345">
        <v>23</v>
      </c>
      <c r="AP55" s="346">
        <v>106092</v>
      </c>
      <c r="AQ55" s="347">
        <v>24.5</v>
      </c>
      <c r="AR55" s="348">
        <v>-1.5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1032933</v>
      </c>
      <c r="AN56" s="352">
        <v>83335</v>
      </c>
      <c r="AO56" s="353">
        <v>-14.8</v>
      </c>
      <c r="AP56" s="354">
        <v>44299</v>
      </c>
      <c r="AQ56" s="355">
        <v>14</v>
      </c>
      <c r="AR56" s="356">
        <v>-28.8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24051258</v>
      </c>
      <c r="AN57" s="344">
        <v>1955705</v>
      </c>
      <c r="AO57" s="345">
        <v>29</v>
      </c>
      <c r="AP57" s="346">
        <v>78903</v>
      </c>
      <c r="AQ57" s="347">
        <v>-25.6</v>
      </c>
      <c r="AR57" s="348">
        <v>54.6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1152200</v>
      </c>
      <c r="AN58" s="352">
        <v>93690</v>
      </c>
      <c r="AO58" s="353">
        <v>12.4</v>
      </c>
      <c r="AP58" s="354">
        <v>49201</v>
      </c>
      <c r="AQ58" s="355">
        <v>11.1</v>
      </c>
      <c r="AR58" s="356">
        <v>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28561688</v>
      </c>
      <c r="AN59" s="344">
        <v>2369281</v>
      </c>
      <c r="AO59" s="345">
        <v>21.1</v>
      </c>
      <c r="AP59" s="346">
        <v>82993</v>
      </c>
      <c r="AQ59" s="347">
        <v>5.2</v>
      </c>
      <c r="AR59" s="348">
        <v>15.9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1313809</v>
      </c>
      <c r="AN60" s="352">
        <v>108985</v>
      </c>
      <c r="AO60" s="353">
        <v>16.3</v>
      </c>
      <c r="AP60" s="354">
        <v>46787</v>
      </c>
      <c r="AQ60" s="355">
        <v>-4.9000000000000004</v>
      </c>
      <c r="AR60" s="356">
        <v>21.2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20913921</v>
      </c>
      <c r="AN61" s="359">
        <v>1692388</v>
      </c>
      <c r="AO61" s="360">
        <v>119.7</v>
      </c>
      <c r="AP61" s="361">
        <v>85527</v>
      </c>
      <c r="AQ61" s="362">
        <v>5</v>
      </c>
      <c r="AR61" s="348">
        <v>114.7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1113044</v>
      </c>
      <c r="AN62" s="352">
        <v>89917</v>
      </c>
      <c r="AO62" s="353">
        <v>79.400000000000006</v>
      </c>
      <c r="AP62" s="354">
        <v>42662</v>
      </c>
      <c r="AQ62" s="355">
        <v>7.6</v>
      </c>
      <c r="AR62" s="356">
        <v>71.8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c0MWkLCAG6tJGKVvbFdbD5gQRv2iTKyMFGW9Rh7PhIWTOUeYfCGE2ApCP92DUNN1Hlr7sMqPjW50DWCyfTT4Q==" saltValue="ZaICnzQWWUANJXGMDFcS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58" zoomScaleNormal="100" zoomScaleSheetLayoutView="55" workbookViewId="0">
      <selection activeCell="AE90" sqref="AE9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6WbY2Srw2cXkPk0Dq6th3Y3Sp+l6PA6H+jTeG/0EaRldGx0nxO0QHk2G6a23XmtAjU55jCiDiXgX45mRk11/A==" saltValue="VlFiLqEh6Z6LWE37WBql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Normal="100" zoomScaleSheetLayoutView="55" workbookViewId="0">
      <selection activeCell="AE95" sqref="AE9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nf0GlFvrsEVgVZoEwyk5HDFRcX/1Ht5sF6RFK5mNDanJfoh7NCWKZNLDvtZef++39Fps8hX8X1j1OnISwk2ug==" saltValue="+7Udpb3X+wFO4NlyGRfq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Layout" topLeftCell="A29" zoomScaleNormal="6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5" t="s">
        <v>3</v>
      </c>
      <c r="D47" s="1175"/>
      <c r="E47" s="1176"/>
      <c r="F47" s="11">
        <v>104.31</v>
      </c>
      <c r="G47" s="12">
        <v>105.21</v>
      </c>
      <c r="H47" s="12">
        <v>100.13</v>
      </c>
      <c r="I47" s="12">
        <v>109.28</v>
      </c>
      <c r="J47" s="13">
        <v>98.92</v>
      </c>
    </row>
    <row r="48" spans="2:10" ht="57.75" customHeight="1">
      <c r="B48" s="14"/>
      <c r="C48" s="1177" t="s">
        <v>4</v>
      </c>
      <c r="D48" s="1177"/>
      <c r="E48" s="1178"/>
      <c r="F48" s="15">
        <v>30.92</v>
      </c>
      <c r="G48" s="16">
        <v>71.12</v>
      </c>
      <c r="H48" s="16">
        <v>75.23</v>
      </c>
      <c r="I48" s="16">
        <v>7.55</v>
      </c>
      <c r="J48" s="17">
        <v>12.45</v>
      </c>
    </row>
    <row r="49" spans="2:10" ht="57.75" customHeight="1" thickBot="1">
      <c r="B49" s="18"/>
      <c r="C49" s="1179" t="s">
        <v>5</v>
      </c>
      <c r="D49" s="1179"/>
      <c r="E49" s="1180"/>
      <c r="F49" s="19">
        <v>21.57</v>
      </c>
      <c r="G49" s="20">
        <v>40.03</v>
      </c>
      <c r="H49" s="20">
        <v>7.8</v>
      </c>
      <c r="I49" s="20" t="s">
        <v>548</v>
      </c>
      <c r="J49" s="21" t="s">
        <v>549</v>
      </c>
    </row>
    <row r="50" spans="2:10" ht="13.5" customHeight="1"/>
    <row r="51" spans="2:10" ht="13.5" hidden="1" customHeight="1"/>
    <row r="52" spans="2:10" ht="13.5" hidden="1" customHeight="1"/>
    <row r="53" spans="2:10" ht="13.5" hidden="1" customHeight="1"/>
  </sheetData>
  <sheetProtection algorithmName="SHA-512" hashValue="FJhpgQiCDjcflPZ3zJvsFsQHZNNJeXcWholgGkD9Jjba47cE+oOKdIoyPqohl/43ujUe1jn1LQZqqRDYYaFBnQ==" saltValue="8wwJLXKYm+vofV9MURBt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2019-03-14T05:36:38Z</cp:lastPrinted>
  <dcterms:created xsi:type="dcterms:W3CDTF">2019-02-14T01:23:51Z</dcterms:created>
  <dcterms:modified xsi:type="dcterms:W3CDTF">2019-03-19T23:37:27Z</dcterms:modified>
  <cp:category/>
</cp:coreProperties>
</file>