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kuninori.t\Desktop\"/>
    </mc:Choice>
  </mc:AlternateContent>
  <xr:revisionPtr revIDLastSave="0" documentId="13_ncr:1_{AD787F42-D070-4FB3-AE3C-ABF8D8FE75CD}" xr6:coauthVersionLast="36" xr6:coauthVersionMax="36" xr10:uidLastSave="{00000000-0000-0000-0000-000000000000}"/>
  <workbookProtection workbookAlgorithmName="SHA-512" workbookHashValue="XMksVipFe6gmvSxvgOxrDg0RHJ+ZEcK2GD8rhmArbMUDZE0D5clKrVOsoBtT0so4LLRZZQSRLcgK7QFIbcGx2Q==" workbookSaltValue="HXqaAwZYbGRmQkTJsbhq6Q==" workbookSpinCount="100000" lockStructure="1"/>
  <bookViews>
    <workbookView xWindow="0" yWindow="0" windowWidth="28800" windowHeight="113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<sst xmlns="http://schemas.openxmlformats.org/spreadsheetml/2006/main" count="220" uniqueCount="108">
  <si>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</si>
  <si>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</si>
  <si>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</si>
  <si>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</si>
  <si>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</si>
  <si>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</si>
  <si>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</si>
  <si>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</si>
  <si>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</si>
  <si>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</si>
  <si>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</si>
  <si>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</si>
  <si>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</si>
  <si>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</si>
  <si>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</si>
  <si>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</si>
  <si>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</si>
  <si>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</si>
  <si>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</si>
  <si>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</si>
  <si>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</si>
  <si>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</si>
  <si>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</si>
  <si>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</si>
  <si>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</si>
  <si>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</si>
  <si>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</si>
  <si>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</si>
  <si>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</si>
  <si>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</si>
  <si>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</si>
  <si>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</si>
  <si>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</si>
  <si>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</si>
  <si>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</si>
  <si>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</si>
  <si>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</si>
  <si>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</si>
  <si>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</si>
  <si>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</si>
  <si>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</si>
  <si>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</si>
  <si>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</si>
  <si>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</si>
  <si>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</si>
  <si>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</si>
  <si>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</si>
  <si>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</si>
  <si>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</si>
  <si>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</si>
  <si>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</si>
  <si>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</si>
  <si>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</si>
  <si>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</si>
  <si>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</si>
  <si>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</si>
  <si>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</si>
  <si>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</si>
  <si>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</si>
  <si>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</si>
  <si>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</si>
  <si>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</si>
  <si>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</si>
  <si>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</si>
  <si>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</si>
  <si>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</si>
  <si>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</si>
  <si>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</si>
  <si>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</si>
  <si>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</si>
  <si>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</si>
  <si>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</si>
  <si>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</si>
  <si>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</si>
  <si>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</si>
  <si>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</si>
  <si>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</si>
  <si>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</si>
  <si>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</si>
  <si>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</si>
  <si>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</si>
  <si>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</si>
  <si>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</si>
  <si>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</si>
  <si>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</si>
  <si>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</si>
  <si>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</si>
  <si>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</si>
  <si>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</si>
  <si>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</si>
  <si>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</si>
  <si>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</si>
  <si>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</si>
  <si>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</si>
  <si>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</si>
  <si>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</si>
  <si>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</si>
  <si>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</si>
  <si>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</si>
  <si>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</si>
  <si>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</si>
  <si>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</si>
  <si>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</si>
  <si>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</si>
  <si>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</si>
  <si>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今後人口減少による給水収益の悪化が予想されるが、安全な飲料水を提供するため、適正で計画的な管路更新をおこなっていく。</t>
    <rPh sb="0" eb="2">
      <t>コンゴ</t>
    </rPh>
    <rPh sb="2" eb="4">
      <t>ジンコウ</t>
    </rPh>
    <rPh sb="4" eb="6">
      <t>ゲンショウ</t>
    </rPh>
    <rPh sb="9" eb="11">
      <t>キュウスイ</t>
    </rPh>
    <rPh sb="11" eb="13">
      <t>シュウエキ</t>
    </rPh>
    <rPh sb="14" eb="16">
      <t>アッカ</t>
    </rPh>
    <rPh sb="17" eb="19">
      <t>ヨソウ</t>
    </rPh>
    <rPh sb="24" eb="26">
      <t>アンゼン</t>
    </rPh>
    <rPh sb="27" eb="30">
      <t>インリョウスイ</t>
    </rPh>
    <rPh sb="31" eb="33">
      <t>テイキョウ</t>
    </rPh>
    <rPh sb="38" eb="40">
      <t>テキセイ</t>
    </rPh>
    <rPh sb="41" eb="43">
      <t>ケイカク</t>
    </rPh>
    <rPh sb="43" eb="44">
      <t>テキ</t>
    </rPh>
    <rPh sb="45" eb="47">
      <t>カンロ</t>
    </rPh>
    <rPh sb="47" eb="49">
      <t>コウシン</t>
    </rPh>
    <phoneticPr fontId="4"/>
  </si>
  <si>
    <t>①有形固定資産減価償却率は平均値より低く、復興事業により、新しい固定資産が増加したことを示している。
②財源確保が課題であり、随時更新するものである。
③管路更新率は平均値以上であるが、年１％の更新率を目指す。</t>
    <rPh sb="1" eb="3">
      <t>ユウケイ</t>
    </rPh>
    <rPh sb="3" eb="5">
      <t>コテイ</t>
    </rPh>
    <rPh sb="5" eb="7">
      <t>シサン</t>
    </rPh>
    <rPh sb="7" eb="9">
      <t>ゲンカ</t>
    </rPh>
    <rPh sb="9" eb="11">
      <t>ショウキャク</t>
    </rPh>
    <rPh sb="11" eb="12">
      <t>リツ</t>
    </rPh>
    <rPh sb="13" eb="15">
      <t>ヘイキン</t>
    </rPh>
    <rPh sb="15" eb="16">
      <t>チ</t>
    </rPh>
    <rPh sb="18" eb="19">
      <t>ヒク</t>
    </rPh>
    <rPh sb="21" eb="23">
      <t>フッコウ</t>
    </rPh>
    <rPh sb="23" eb="25">
      <t>ジギョウ</t>
    </rPh>
    <rPh sb="29" eb="30">
      <t>アタラ</t>
    </rPh>
    <rPh sb="32" eb="34">
      <t>コテイ</t>
    </rPh>
    <rPh sb="34" eb="36">
      <t>シサン</t>
    </rPh>
    <rPh sb="37" eb="39">
      <t>ゾウカ</t>
    </rPh>
    <rPh sb="44" eb="45">
      <t>シメ</t>
    </rPh>
    <rPh sb="52" eb="54">
      <t>ザイゲン</t>
    </rPh>
    <rPh sb="54" eb="56">
      <t>カクホ</t>
    </rPh>
    <rPh sb="57" eb="59">
      <t>カダイ</t>
    </rPh>
    <rPh sb="63" eb="65">
      <t>ズイジ</t>
    </rPh>
    <rPh sb="65" eb="67">
      <t>コウシン</t>
    </rPh>
    <rPh sb="77" eb="79">
      <t>カンロ</t>
    </rPh>
    <rPh sb="79" eb="81">
      <t>コウシン</t>
    </rPh>
    <rPh sb="81" eb="82">
      <t>リツ</t>
    </rPh>
    <rPh sb="83" eb="85">
      <t>ヘイキン</t>
    </rPh>
    <rPh sb="85" eb="86">
      <t>チ</t>
    </rPh>
    <rPh sb="86" eb="88">
      <t>イジョウ</t>
    </rPh>
    <rPh sb="93" eb="94">
      <t>ネン</t>
    </rPh>
    <rPh sb="97" eb="99">
      <t>コウシン</t>
    </rPh>
    <rPh sb="99" eb="100">
      <t>リツ</t>
    </rPh>
    <rPh sb="101" eb="103">
      <t>メザ</t>
    </rPh>
    <phoneticPr fontId="4"/>
  </si>
  <si>
    <t>①経常収支比率については復興需要に伴い、一時的に好転しているものの、近い将来人口減少による給水収益の減少が予想される。
②累積欠損金は東日本大震災に伴う固定資産の除却によるもの等で平均値との乖離大きく今後の課題である。
③流動比率については当町は平均値より低く、中長期的な経営改善を目指す。
④企業債残高対給水収益比率は復興の影響で上昇したが、今後は給水収益の低下により、さらなる増加が予想される。
⑤料金回収率については、平均値を上回っており適正な状態にある。
⑥給水原価は概ね平均値であり、今後も適正な費用水準の維持を目指す。
⑦施設利用率については良好な状態であり、今後も維持できるよう取り組む。
⑧有収率は概ね平均値で良好であるが、今後を上昇するよう取り組む。</t>
    <rPh sb="1" eb="3">
      <t>ケイジョウ</t>
    </rPh>
    <rPh sb="3" eb="5">
      <t>シュウシ</t>
    </rPh>
    <rPh sb="5" eb="7">
      <t>ヒリツ</t>
    </rPh>
    <rPh sb="12" eb="14">
      <t>フッコウ</t>
    </rPh>
    <rPh sb="14" eb="16">
      <t>ジュヨウ</t>
    </rPh>
    <rPh sb="17" eb="18">
      <t>トモナ</t>
    </rPh>
    <rPh sb="20" eb="22">
      <t>イチジ</t>
    </rPh>
    <rPh sb="22" eb="23">
      <t>テキ</t>
    </rPh>
    <rPh sb="24" eb="26">
      <t>コウテン</t>
    </rPh>
    <rPh sb="34" eb="35">
      <t>チカ</t>
    </rPh>
    <rPh sb="36" eb="38">
      <t>ショウライ</t>
    </rPh>
    <rPh sb="38" eb="40">
      <t>ジンコウ</t>
    </rPh>
    <rPh sb="40" eb="42">
      <t>ゲンショウ</t>
    </rPh>
    <rPh sb="45" eb="47">
      <t>キュウスイ</t>
    </rPh>
    <rPh sb="47" eb="49">
      <t>シュウエキ</t>
    </rPh>
    <rPh sb="50" eb="52">
      <t>ゲンショウ</t>
    </rPh>
    <rPh sb="53" eb="55">
      <t>ヨソウ</t>
    </rPh>
    <rPh sb="61" eb="63">
      <t>ルイセキ</t>
    </rPh>
    <rPh sb="63" eb="65">
      <t>ケッソン</t>
    </rPh>
    <rPh sb="65" eb="66">
      <t>キン</t>
    </rPh>
    <rPh sb="67" eb="68">
      <t>ヒガシ</t>
    </rPh>
    <rPh sb="68" eb="70">
      <t>ニホン</t>
    </rPh>
    <rPh sb="70" eb="73">
      <t>ダイシンサイ</t>
    </rPh>
    <rPh sb="74" eb="75">
      <t>トモナ</t>
    </rPh>
    <rPh sb="76" eb="78">
      <t>コテイ</t>
    </rPh>
    <rPh sb="78" eb="80">
      <t>シサン</t>
    </rPh>
    <rPh sb="81" eb="83">
      <t>ジョキャク</t>
    </rPh>
    <rPh sb="88" eb="89">
      <t>トウ</t>
    </rPh>
    <rPh sb="90" eb="92">
      <t>ヘイキン</t>
    </rPh>
    <rPh sb="92" eb="93">
      <t>チ</t>
    </rPh>
    <rPh sb="95" eb="97">
      <t>カイリ</t>
    </rPh>
    <rPh sb="97" eb="98">
      <t>オオ</t>
    </rPh>
    <rPh sb="100" eb="102">
      <t>コンゴ</t>
    </rPh>
    <rPh sb="103" eb="105">
      <t>カダイ</t>
    </rPh>
    <rPh sb="111" eb="113">
      <t>リュウドウ</t>
    </rPh>
    <rPh sb="113" eb="115">
      <t>ヒリツ</t>
    </rPh>
    <rPh sb="120" eb="122">
      <t>トウチョウ</t>
    </rPh>
    <rPh sb="123" eb="125">
      <t>ヘイキン</t>
    </rPh>
    <rPh sb="125" eb="126">
      <t>チ</t>
    </rPh>
    <rPh sb="128" eb="129">
      <t>ヒク</t>
    </rPh>
    <rPh sb="131" eb="134">
      <t>チュウチョウキ</t>
    </rPh>
    <rPh sb="134" eb="135">
      <t>テキ</t>
    </rPh>
    <rPh sb="136" eb="138">
      <t>ケイエイ</t>
    </rPh>
    <rPh sb="138" eb="140">
      <t>カイゼン</t>
    </rPh>
    <rPh sb="141" eb="143">
      <t>メザ</t>
    </rPh>
    <rPh sb="147" eb="149">
      <t>キギョウ</t>
    </rPh>
    <rPh sb="149" eb="150">
      <t>サイ</t>
    </rPh>
    <rPh sb="150" eb="152">
      <t>ザンダカ</t>
    </rPh>
    <rPh sb="152" eb="153">
      <t>タイ</t>
    </rPh>
    <rPh sb="153" eb="155">
      <t>キュウスイ</t>
    </rPh>
    <rPh sb="155" eb="157">
      <t>シュウエキ</t>
    </rPh>
    <rPh sb="157" eb="159">
      <t>ヒリツ</t>
    </rPh>
    <rPh sb="160" eb="162">
      <t>フッコウ</t>
    </rPh>
    <rPh sb="163" eb="165">
      <t>エイキョウ</t>
    </rPh>
    <rPh sb="166" eb="168">
      <t>ジョウショウ</t>
    </rPh>
    <rPh sb="172" eb="174">
      <t>コンゴ</t>
    </rPh>
    <rPh sb="175" eb="177">
      <t>キュウスイ</t>
    </rPh>
    <rPh sb="177" eb="179">
      <t>シュウエキ</t>
    </rPh>
    <rPh sb="180" eb="182">
      <t>テイカ</t>
    </rPh>
    <rPh sb="190" eb="192">
      <t>ゾウカ</t>
    </rPh>
    <rPh sb="193" eb="195">
      <t>ヨソウ</t>
    </rPh>
    <rPh sb="201" eb="203">
      <t>リョウキン</t>
    </rPh>
    <rPh sb="203" eb="205">
      <t>カイシュウ</t>
    </rPh>
    <rPh sb="205" eb="206">
      <t>リツ</t>
    </rPh>
    <rPh sb="212" eb="215">
      <t>ヘイキンチ</t>
    </rPh>
    <rPh sb="216" eb="218">
      <t>ウワマワ</t>
    </rPh>
    <rPh sb="222" eb="224">
      <t>テキセイ</t>
    </rPh>
    <rPh sb="225" eb="227">
      <t>ジョウタイ</t>
    </rPh>
    <rPh sb="233" eb="235">
      <t>キュウスイ</t>
    </rPh>
    <rPh sb="235" eb="237">
      <t>ゲンカ</t>
    </rPh>
    <rPh sb="238" eb="239">
      <t>オオム</t>
    </rPh>
    <rPh sb="240" eb="242">
      <t>ヘイキン</t>
    </rPh>
    <rPh sb="242" eb="243">
      <t>チ</t>
    </rPh>
    <rPh sb="247" eb="249">
      <t>コンゴ</t>
    </rPh>
    <rPh sb="250" eb="252">
      <t>テキセイ</t>
    </rPh>
    <rPh sb="253" eb="255">
      <t>ヒヨウ</t>
    </rPh>
    <rPh sb="255" eb="257">
      <t>スイジュン</t>
    </rPh>
    <rPh sb="258" eb="260">
      <t>イジ</t>
    </rPh>
    <rPh sb="261" eb="263">
      <t>メザ</t>
    </rPh>
    <rPh sb="267" eb="269">
      <t>シセツ</t>
    </rPh>
    <rPh sb="269" eb="272">
      <t>リヨウリツ</t>
    </rPh>
    <rPh sb="277" eb="279">
      <t>リョウコウ</t>
    </rPh>
    <rPh sb="280" eb="282">
      <t>ジョウタイ</t>
    </rPh>
    <rPh sb="286" eb="288">
      <t>コンゴ</t>
    </rPh>
    <rPh sb="289" eb="291">
      <t>イジ</t>
    </rPh>
    <rPh sb="296" eb="297">
      <t>ト</t>
    </rPh>
    <rPh sb="298" eb="299">
      <t>ク</t>
    </rPh>
    <rPh sb="303" eb="305">
      <t>ユウシュウ</t>
    </rPh>
    <rPh sb="305" eb="306">
      <t>リツ</t>
    </rPh>
    <rPh sb="307" eb="308">
      <t>オオム</t>
    </rPh>
    <rPh sb="309" eb="312">
      <t>ヘイキンチ</t>
    </rPh>
    <rPh sb="313" eb="315">
      <t>リョウコウ</t>
    </rPh>
    <rPh sb="320" eb="322">
      <t>コンゴ</t>
    </rPh>
    <rPh sb="323" eb="325">
      <t>ジョウショウ</t>
    </rPh>
    <rPh sb="329" eb="330">
      <t>ト</t>
    </rPh>
    <rPh sb="331" eb="33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</si>
</sst>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1.73</c:v>
                </c:pt>
                <c:pt idx="1">
                  <c:v>0.52</c:v>
                </c:pt>
                <c:pt idx="2">
                  <c:v>7.04</c:v>
                </c:pt>
                <c:pt idx="3">
                  <c:v>0.37</c:v>
                </c:pt>
                <c:pt idx="4">
                  <c:v>0.62</c:v>
                </c:pt>
              </c:numCache>
            </c:numRef>
          </c:val>
          <c:extLst>
            <c:ext xmlns:c16="http://schemas.microsoft.com/office/drawing/2014/chart" uri="{C3380CC4-5D6E-409C-BE32-E72D297353CC}">
              <c16:uniqueId val="{00000000-CC5D-42F6-BDB0-5983EC56C9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0.44</c:v>
                </c:pt>
                <c:pt idx="4">
                  <c:v>0.52</c:v>
                </c:pt>
              </c:numCache>
            </c:numRef>
          </c:val>
          <c:smooth val="0"/>
          <c:extLst>
            <c:ext xmlns:c16="http://schemas.microsoft.com/office/drawing/2014/chart" uri="{C3380CC4-5D6E-409C-BE32-E72D297353CC}">
              <c16:uniqueId val="{00000001-CC5D-42F6-BDB0-5983EC56C9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47.78</c:v>
                </c:pt>
                <c:pt idx="1">
                  <c:v>62.92</c:v>
                </c:pt>
                <c:pt idx="2">
                  <c:v>66.94</c:v>
                </c:pt>
                <c:pt idx="3">
                  <c:v>72.36</c:v>
                </c:pt>
                <c:pt idx="4">
                  <c:v>74.41</c:v>
                </c:pt>
              </c:numCache>
            </c:numRef>
          </c:val>
          <c:extLst>
            <c:ext xmlns:c16="http://schemas.microsoft.com/office/drawing/2014/chart" uri="{C3380CC4-5D6E-409C-BE32-E72D297353CC}">
              <c16:uniqueId val="{00000000-0B39-488A-B068-8D84DC1D16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50.24</c:v>
                </c:pt>
                <c:pt idx="4">
                  <c:v>50.29</c:v>
                </c:pt>
              </c:numCache>
            </c:numRef>
          </c:val>
          <c:smooth val="0"/>
          <c:extLst>
            <c:ext xmlns:c16="http://schemas.microsoft.com/office/drawing/2014/chart" uri="{C3380CC4-5D6E-409C-BE32-E72D297353CC}">
              <c16:uniqueId val="{00000001-0B39-488A-B068-8D84DC1D16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79.48</c:v>
                </c:pt>
                <c:pt idx="1">
                  <c:v>76.180000000000007</c:v>
                </c:pt>
                <c:pt idx="2">
                  <c:v>80.56</c:v>
                </c:pt>
                <c:pt idx="3">
                  <c:v>80.42</c:v>
                </c:pt>
                <c:pt idx="4">
                  <c:v>77.400000000000006</c:v>
                </c:pt>
              </c:numCache>
            </c:numRef>
          </c:val>
          <c:extLst>
            <c:ext xmlns:c16="http://schemas.microsoft.com/office/drawing/2014/chart" uri="{C3380CC4-5D6E-409C-BE32-E72D297353CC}">
              <c16:uniqueId val="{00000000-D9D9-4D4F-91C2-FC69A755A9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78.650000000000006</c:v>
                </c:pt>
                <c:pt idx="4">
                  <c:v>77.73</c:v>
                </c:pt>
              </c:numCache>
            </c:numRef>
          </c:val>
          <c:smooth val="0"/>
          <c:extLst>
            <c:ext xmlns:c16="http://schemas.microsoft.com/office/drawing/2014/chart" uri="{C3380CC4-5D6E-409C-BE32-E72D297353CC}">
              <c16:uniqueId val="{00000001-D9D9-4D4F-91C2-FC69A755A9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106.83</c:v>
                </c:pt>
                <c:pt idx="1">
                  <c:v>129.69999999999999</c:v>
                </c:pt>
                <c:pt idx="2">
                  <c:v>227.79</c:v>
                </c:pt>
                <c:pt idx="3">
                  <c:v>129.59</c:v>
                </c:pt>
                <c:pt idx="4">
                  <c:v>103.11</c:v>
                </c:pt>
              </c:numCache>
            </c:numRef>
          </c:val>
          <c:extLst>
            <c:ext xmlns:c16="http://schemas.microsoft.com/office/drawing/2014/chart" uri="{C3380CC4-5D6E-409C-BE32-E72D297353CC}">
              <c16:uniqueId val="{00000000-A509-49C2-BE58-D542A95FBE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104.47</c:v>
                </c:pt>
                <c:pt idx="4">
                  <c:v>103.81</c:v>
                </c:pt>
              </c:numCache>
            </c:numRef>
          </c:val>
          <c:smooth val="0"/>
          <c:extLst>
            <c:ext xmlns:c16="http://schemas.microsoft.com/office/drawing/2014/chart" uri="{C3380CC4-5D6E-409C-BE32-E72D297353CC}">
              <c16:uniqueId val="{00000001-A509-49C2-BE58-D542A95FBE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37.64</c:v>
                </c:pt>
                <c:pt idx="1">
                  <c:v>37.82</c:v>
                </c:pt>
                <c:pt idx="2">
                  <c:v>31.93</c:v>
                </c:pt>
                <c:pt idx="3">
                  <c:v>26.72</c:v>
                </c:pt>
                <c:pt idx="4">
                  <c:v>29.36</c:v>
                </c:pt>
              </c:numCache>
            </c:numRef>
          </c:val>
          <c:extLst>
            <c:ext xmlns:c16="http://schemas.microsoft.com/office/drawing/2014/chart" uri="{C3380CC4-5D6E-409C-BE32-E72D297353CC}">
              <c16:uniqueId val="{00000000-9D8C-4BDA-96C7-C6164623B1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45.14</c:v>
                </c:pt>
                <c:pt idx="4">
                  <c:v>45.85</c:v>
                </c:pt>
              </c:numCache>
            </c:numRef>
          </c:val>
          <c:smooth val="0"/>
          <c:extLst>
            <c:ext xmlns:c16="http://schemas.microsoft.com/office/drawing/2014/chart" uri="{C3380CC4-5D6E-409C-BE32-E72D297353CC}">
              <c16:uniqueId val="{00000001-9D8C-4BDA-96C7-C6164623B1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quot;-&quot;">
                  <c:v>13.7</c:v>
                </c:pt>
              </c:numCache>
            </c:numRef>
          </c:val>
          <c:extLst>
            <c:ext xmlns:c16="http://schemas.microsoft.com/office/drawing/2014/chart" uri="{C3380CC4-5D6E-409C-BE32-E72D297353CC}">
              <c16:uniqueId val="{00000000-ED1F-4CBB-B4C8-7879D58F0D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13.58</c:v>
                </c:pt>
                <c:pt idx="4">
                  <c:v>14.13</c:v>
                </c:pt>
              </c:numCache>
            </c:numRef>
          </c:val>
          <c:smooth val="0"/>
          <c:extLst>
            <c:ext xmlns:c16="http://schemas.microsoft.com/office/drawing/2014/chart" uri="{C3380CC4-5D6E-409C-BE32-E72D297353CC}">
              <c16:uniqueId val="{00000001-ED1F-4CBB-B4C8-7879D58F0D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formatCode="#,##0.00;&quot;△&quot;#,##0.00;&quot;-&quot;">
                  <c:v>121.34</c:v>
                </c:pt>
                <c:pt idx="3" formatCode="#,##0.00;&quot;△&quot;#,##0.00;&quot;-&quot;">
                  <c:v>84.75</c:v>
                </c:pt>
                <c:pt idx="4" formatCode="#,##0.00;&quot;△&quot;#,##0.00;&quot;-&quot;">
                  <c:v>207.39</c:v>
                </c:pt>
              </c:numCache>
            </c:numRef>
          </c:val>
          <c:extLst>
            <c:ext xmlns:c16="http://schemas.microsoft.com/office/drawing/2014/chart" uri="{C3380CC4-5D6E-409C-BE32-E72D297353CC}">
              <c16:uniqueId val="{00000000-661A-4071-A928-E7DD2647FFF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16.399999999999999</c:v>
                </c:pt>
                <c:pt idx="4">
                  <c:v>25.66</c:v>
                </c:pt>
              </c:numCache>
            </c:numRef>
          </c:val>
          <c:smooth val="0"/>
          <c:extLst>
            <c:ext xmlns:c16="http://schemas.microsoft.com/office/drawing/2014/chart" uri="{C3380CC4-5D6E-409C-BE32-E72D297353CC}">
              <c16:uniqueId val="{00000001-661A-4071-A928-E7DD2647FFF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176.24</c:v>
                </c:pt>
                <c:pt idx="1">
                  <c:v>137.38</c:v>
                </c:pt>
                <c:pt idx="2">
                  <c:v>141.29</c:v>
                </c:pt>
                <c:pt idx="3">
                  <c:v>133.32</c:v>
                </c:pt>
                <c:pt idx="4">
                  <c:v>189.52</c:v>
                </c:pt>
              </c:numCache>
            </c:numRef>
          </c:val>
          <c:extLst>
            <c:ext xmlns:c16="http://schemas.microsoft.com/office/drawing/2014/chart" uri="{C3380CC4-5D6E-409C-BE32-E72D297353CC}">
              <c16:uniqueId val="{00000000-973B-45FF-BCB8-E6EDBED5CE3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293.23</c:v>
                </c:pt>
                <c:pt idx="4">
                  <c:v>300.14</c:v>
                </c:pt>
              </c:numCache>
            </c:numRef>
          </c:val>
          <c:smooth val="0"/>
          <c:extLst>
            <c:ext xmlns:c16="http://schemas.microsoft.com/office/drawing/2014/chart" uri="{C3380CC4-5D6E-409C-BE32-E72D297353CC}">
              <c16:uniqueId val="{00000001-973B-45FF-BCB8-E6EDBED5CE3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606.14</c:v>
                </c:pt>
                <c:pt idx="1">
                  <c:v>569.72</c:v>
                </c:pt>
                <c:pt idx="2">
                  <c:v>514.1</c:v>
                </c:pt>
                <c:pt idx="3">
                  <c:v>578.74</c:v>
                </c:pt>
                <c:pt idx="4">
                  <c:v>584.98</c:v>
                </c:pt>
              </c:numCache>
            </c:numRef>
          </c:val>
          <c:extLst>
            <c:ext xmlns:c16="http://schemas.microsoft.com/office/drawing/2014/chart" uri="{C3380CC4-5D6E-409C-BE32-E72D297353CC}">
              <c16:uniqueId val="{00000000-5DED-4AD2-A84C-9392C72D1E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542.29999999999995</c:v>
                </c:pt>
                <c:pt idx="4">
                  <c:v>566.65</c:v>
                </c:pt>
              </c:numCache>
            </c:numRef>
          </c:val>
          <c:smooth val="0"/>
          <c:extLst>
            <c:ext xmlns:c16="http://schemas.microsoft.com/office/drawing/2014/chart" uri="{C3380CC4-5D6E-409C-BE32-E72D297353CC}">
              <c16:uniqueId val="{00000001-5DED-4AD2-A84C-9392C72D1E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102.85</c:v>
                </c:pt>
                <c:pt idx="1">
                  <c:v>115.92</c:v>
                </c:pt>
                <c:pt idx="2">
                  <c:v>676.62</c:v>
                </c:pt>
                <c:pt idx="3">
                  <c:v>122</c:v>
                </c:pt>
                <c:pt idx="4">
                  <c:v>92.39</c:v>
                </c:pt>
              </c:numCache>
            </c:numRef>
          </c:val>
          <c:extLst>
            <c:ext xmlns:c16="http://schemas.microsoft.com/office/drawing/2014/chart" uri="{C3380CC4-5D6E-409C-BE32-E72D297353CC}">
              <c16:uniqueId val="{00000000-A55A-41EA-A6C3-E214E5A0BFA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87.51</c:v>
                </c:pt>
                <c:pt idx="4">
                  <c:v>84.77</c:v>
                </c:pt>
              </c:numCache>
            </c:numRef>
          </c:val>
          <c:smooth val="0"/>
          <c:extLst>
            <c:ext xmlns:c16="http://schemas.microsoft.com/office/drawing/2014/chart" uri="{C3380CC4-5D6E-409C-BE32-E72D297353CC}">
              <c16:uniqueId val="{00000001-A55A-41EA-A6C3-E214E5A0BFA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195.9</c:v>
                </c:pt>
                <c:pt idx="1">
                  <c:v>174.85</c:v>
                </c:pt>
                <c:pt idx="2">
                  <c:v>30.32</c:v>
                </c:pt>
                <c:pt idx="3">
                  <c:v>169.95</c:v>
                </c:pt>
                <c:pt idx="4">
                  <c:v>225.37</c:v>
                </c:pt>
              </c:numCache>
            </c:numRef>
          </c:val>
          <c:extLst>
            <c:ext xmlns:c16="http://schemas.microsoft.com/office/drawing/2014/chart" uri="{C3380CC4-5D6E-409C-BE32-E72D297353CC}">
              <c16:uniqueId val="{00000000-75BB-4068-85C8-12D7AB0A3D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218.42</c:v>
                </c:pt>
                <c:pt idx="4">
                  <c:v>227.27</c:v>
                </c:pt>
              </c:numCache>
            </c:numRef>
          </c:val>
          <c:smooth val="0"/>
          <c:extLst>
            <c:ext xmlns:c16="http://schemas.microsoft.com/office/drawing/2014/chart" uri="{C3380CC4-5D6E-409C-BE32-E72D297353CC}">
              <c16:uniqueId val="{00000001-75BB-4068-85C8-12D7AB0A3D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岩手県　大槌町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11925</v>
      </c>
      <c r="AM8" s="70"/>
      <c r="AN8" s="70"/>
      <c r="AO8" s="70"/>
      <c r="AP8" s="70"/>
      <c r="AQ8" s="70"/>
      <c r="AR8" s="70"/>
      <c r="AS8" s="70"/>
      <c r="AT8" s="66">
        <f>データ!$S$6</f>
        <v>200.42</v>
      </c>
      <c r="AU8" s="67"/>
      <c r="AV8" s="67"/>
      <c r="AW8" s="67"/>
      <c r="AX8" s="67"/>
      <c r="AY8" s="67"/>
      <c r="AZ8" s="67"/>
      <c r="BA8" s="67"/>
      <c r="BB8" s="69">
        <f>データ!$T$6</f>
        <v>59.5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64.62</v>
      </c>
      <c r="J10" s="67"/>
      <c r="K10" s="67"/>
      <c r="L10" s="67"/>
      <c r="M10" s="67"/>
      <c r="N10" s="67"/>
      <c r="O10" s="68"/>
      <c r="P10" s="69">
        <f>データ!$P$6</f>
        <v>79.08</v>
      </c>
      <c r="Q10" s="69"/>
      <c r="R10" s="69"/>
      <c r="S10" s="69"/>
      <c r="T10" s="69"/>
      <c r="U10" s="69"/>
      <c r="V10" s="69"/>
      <c r="W10" s="70">
        <f>データ!$Q$6</f>
        <v>3412</v>
      </c>
      <c r="X10" s="70"/>
      <c r="Y10" s="70"/>
      <c r="Z10" s="70"/>
      <c r="AA10" s="70"/>
      <c r="AB10" s="70"/>
      <c r="AC10" s="70"/>
      <c r="AD10" s="2"/>
      <c r="AE10" s="2"/>
      <c r="AF10" s="2"/>
      <c r="AG10" s="2"/>
      <c r="AH10" s="4"/>
      <c r="AI10" s="4"/>
      <c r="AJ10" s="4"/>
      <c r="AK10" s="4"/>
      <c r="AL10" s="70">
        <f>データ!$U$6</f>
        <v>9324</v>
      </c>
      <c r="AM10" s="70"/>
      <c r="AN10" s="70"/>
      <c r="AO10" s="70"/>
      <c r="AP10" s="70"/>
      <c r="AQ10" s="70"/>
      <c r="AR10" s="70"/>
      <c r="AS10" s="70"/>
      <c r="AT10" s="66">
        <f>データ!$V$6</f>
        <v>17.2</v>
      </c>
      <c r="AU10" s="67"/>
      <c r="AV10" s="67"/>
      <c r="AW10" s="67"/>
      <c r="AX10" s="67"/>
      <c r="AY10" s="67"/>
      <c r="AZ10" s="67"/>
      <c r="BA10" s="67"/>
      <c r="BB10" s="69">
        <f>データ!$W$6</f>
        <v>542.09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8InbY7DJdmNdw0siz2cdINsbKCJGDcOmOuA4FLdH6wdpzlV+jcoqVayu0QOe2zZhf+42pwuWFWMxaCy5VmT3g==" saltValue="0OtQ4LGBwD4A+tqOPqq6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34614</v>
      </c>
      <c r="D6" s="34">
        <f t="shared" si="3"/>
        <v>46</v>
      </c>
      <c r="E6" s="34">
        <f t="shared" si="3"/>
        <v>1</v>
      </c>
      <c r="F6" s="34">
        <f t="shared" si="3"/>
        <v>0</v>
      </c>
      <c r="G6" s="34">
        <f t="shared" si="3"/>
        <v>1</v>
      </c>
      <c r="H6" s="34" t="str">
        <f t="shared" si="3"/>
        <v>岩手県　大槌町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64.62</v>
      </c>
      <c r="P6" s="35">
        <f t="shared" si="3"/>
        <v>79.08</v>
      </c>
      <c r="Q6" s="35">
        <f t="shared" si="3"/>
        <v>3412</v>
      </c>
      <c r="R6" s="35">
        <f t="shared" si="3"/>
        <v>11925</v>
      </c>
      <c r="S6" s="35">
        <f t="shared" si="3"/>
        <v>200.42</v>
      </c>
      <c r="T6" s="35">
        <f t="shared" si="3"/>
        <v>59.5</v>
      </c>
      <c r="U6" s="35">
        <f t="shared" si="3"/>
        <v>9324</v>
      </c>
      <c r="V6" s="35">
        <f t="shared" si="3"/>
        <v>17.2</v>
      </c>
      <c r="W6" s="35">
        <f t="shared" si="3"/>
        <v>542.09</v>
      </c>
      <c r="X6" s="36">
        <f>IF(X7="",NA(),X7)</f>
        <v>106.83</v>
      </c>
      <c r="Y6" s="36">
        <f t="shared" ref="Y6:AG6" si="4">IF(Y7="",NA(),Y7)</f>
        <v>129.69999999999999</v>
      </c>
      <c r="Z6" s="36">
        <f t="shared" si="4"/>
        <v>227.79</v>
      </c>
      <c r="AA6" s="36">
        <f t="shared" si="4"/>
        <v>129.59</v>
      </c>
      <c r="AB6" s="36">
        <f t="shared" si="4"/>
        <v>103.11</v>
      </c>
      <c r="AC6" s="36">
        <f t="shared" si="4"/>
        <v>109.49</v>
      </c>
      <c r="AD6" s="36">
        <f t="shared" si="4"/>
        <v>111.06</v>
      </c>
      <c r="AE6" s="36">
        <f t="shared" si="4"/>
        <v>111.34</v>
      </c>
      <c r="AF6" s="36">
        <f t="shared" si="4"/>
        <v>104.47</v>
      </c>
      <c r="AG6" s="36">
        <f t="shared" si="4"/>
        <v>103.81</v>
      </c>
      <c r="AH6" s="35" t="str">
        <f>IF(AH7="","",IF(AH7="-","【-】","【"&amp;SUBSTITUTE(TEXT(AH7,"#,##0.00"),"-","△")&amp;"】"))</f>
        <v>【112.83】</v>
      </c>
      <c r="AI6" s="35">
        <f>IF(AI7="",NA(),AI7)</f>
        <v>0</v>
      </c>
      <c r="AJ6" s="35">
        <f t="shared" ref="AJ6:AR6" si="5">IF(AJ7="",NA(),AJ7)</f>
        <v>0</v>
      </c>
      <c r="AK6" s="36">
        <f t="shared" si="5"/>
        <v>121.34</v>
      </c>
      <c r="AL6" s="36">
        <f t="shared" si="5"/>
        <v>84.75</v>
      </c>
      <c r="AM6" s="36">
        <f t="shared" si="5"/>
        <v>207.39</v>
      </c>
      <c r="AN6" s="36">
        <f t="shared" si="5"/>
        <v>9.49</v>
      </c>
      <c r="AO6" s="36">
        <f t="shared" si="5"/>
        <v>9.35</v>
      </c>
      <c r="AP6" s="36">
        <f t="shared" si="5"/>
        <v>10.130000000000001</v>
      </c>
      <c r="AQ6" s="36">
        <f t="shared" si="5"/>
        <v>16.399999999999999</v>
      </c>
      <c r="AR6" s="36">
        <f t="shared" si="5"/>
        <v>25.66</v>
      </c>
      <c r="AS6" s="35" t="str">
        <f>IF(AS7="","",IF(AS7="-","【-】","【"&amp;SUBSTITUTE(TEXT(AS7,"#,##0.00"),"-","△")&amp;"】"))</f>
        <v>【1.05】</v>
      </c>
      <c r="AT6" s="36">
        <f>IF(AT7="",NA(),AT7)</f>
        <v>176.24</v>
      </c>
      <c r="AU6" s="36">
        <f t="shared" ref="AU6:BC6" si="6">IF(AU7="",NA(),AU7)</f>
        <v>137.38</v>
      </c>
      <c r="AV6" s="36">
        <f t="shared" si="6"/>
        <v>141.29</v>
      </c>
      <c r="AW6" s="36">
        <f t="shared" si="6"/>
        <v>133.32</v>
      </c>
      <c r="AX6" s="36">
        <f t="shared" si="6"/>
        <v>189.52</v>
      </c>
      <c r="AY6" s="36">
        <f t="shared" si="6"/>
        <v>406.37</v>
      </c>
      <c r="AZ6" s="36">
        <f t="shared" si="6"/>
        <v>398.29</v>
      </c>
      <c r="BA6" s="36">
        <f t="shared" si="6"/>
        <v>388.67</v>
      </c>
      <c r="BB6" s="36">
        <f t="shared" si="6"/>
        <v>293.23</v>
      </c>
      <c r="BC6" s="36">
        <f t="shared" si="6"/>
        <v>300.14</v>
      </c>
      <c r="BD6" s="35" t="str">
        <f>IF(BD7="","",IF(BD7="-","【-】","【"&amp;SUBSTITUTE(TEXT(BD7,"#,##0.00"),"-","△")&amp;"】"))</f>
        <v>【261.93】</v>
      </c>
      <c r="BE6" s="36">
        <f>IF(BE7="",NA(),BE7)</f>
        <v>606.14</v>
      </c>
      <c r="BF6" s="36">
        <f t="shared" ref="BF6:BN6" si="7">IF(BF7="",NA(),BF7)</f>
        <v>569.72</v>
      </c>
      <c r="BG6" s="36">
        <f t="shared" si="7"/>
        <v>514.1</v>
      </c>
      <c r="BH6" s="36">
        <f t="shared" si="7"/>
        <v>578.74</v>
      </c>
      <c r="BI6" s="36">
        <f t="shared" si="7"/>
        <v>584.98</v>
      </c>
      <c r="BJ6" s="36">
        <f t="shared" si="7"/>
        <v>442.54</v>
      </c>
      <c r="BK6" s="36">
        <f t="shared" si="7"/>
        <v>431</v>
      </c>
      <c r="BL6" s="36">
        <f t="shared" si="7"/>
        <v>422.5</v>
      </c>
      <c r="BM6" s="36">
        <f t="shared" si="7"/>
        <v>542.29999999999995</v>
      </c>
      <c r="BN6" s="36">
        <f t="shared" si="7"/>
        <v>566.65</v>
      </c>
      <c r="BO6" s="35" t="str">
        <f>IF(BO7="","",IF(BO7="-","【-】","【"&amp;SUBSTITUTE(TEXT(BO7,"#,##0.00"),"-","△")&amp;"】"))</f>
        <v>【270.46】</v>
      </c>
      <c r="BP6" s="36">
        <f>IF(BP7="",NA(),BP7)</f>
        <v>102.85</v>
      </c>
      <c r="BQ6" s="36">
        <f t="shared" ref="BQ6:BY6" si="8">IF(BQ7="",NA(),BQ7)</f>
        <v>115.92</v>
      </c>
      <c r="BR6" s="36">
        <f t="shared" si="8"/>
        <v>676.62</v>
      </c>
      <c r="BS6" s="36">
        <f t="shared" si="8"/>
        <v>122</v>
      </c>
      <c r="BT6" s="36">
        <f t="shared" si="8"/>
        <v>92.39</v>
      </c>
      <c r="BU6" s="36">
        <f t="shared" si="8"/>
        <v>98.6</v>
      </c>
      <c r="BV6" s="36">
        <f t="shared" si="8"/>
        <v>100.82</v>
      </c>
      <c r="BW6" s="36">
        <f t="shared" si="8"/>
        <v>101.64</v>
      </c>
      <c r="BX6" s="36">
        <f t="shared" si="8"/>
        <v>87.51</v>
      </c>
      <c r="BY6" s="36">
        <f t="shared" si="8"/>
        <v>84.77</v>
      </c>
      <c r="BZ6" s="35" t="str">
        <f>IF(BZ7="","",IF(BZ7="-","【-】","【"&amp;SUBSTITUTE(TEXT(BZ7,"#,##0.00"),"-","△")&amp;"】"))</f>
        <v>【103.91】</v>
      </c>
      <c r="CA6" s="36">
        <f>IF(CA7="",NA(),CA7)</f>
        <v>195.9</v>
      </c>
      <c r="CB6" s="36">
        <f t="shared" ref="CB6:CJ6" si="9">IF(CB7="",NA(),CB7)</f>
        <v>174.85</v>
      </c>
      <c r="CC6" s="36">
        <f t="shared" si="9"/>
        <v>30.32</v>
      </c>
      <c r="CD6" s="36">
        <f t="shared" si="9"/>
        <v>169.95</v>
      </c>
      <c r="CE6" s="36">
        <f t="shared" si="9"/>
        <v>225.37</v>
      </c>
      <c r="CF6" s="36">
        <f t="shared" si="9"/>
        <v>181.67</v>
      </c>
      <c r="CG6" s="36">
        <f t="shared" si="9"/>
        <v>179.55</v>
      </c>
      <c r="CH6" s="36">
        <f t="shared" si="9"/>
        <v>179.16</v>
      </c>
      <c r="CI6" s="36">
        <f t="shared" si="9"/>
        <v>218.42</v>
      </c>
      <c r="CJ6" s="36">
        <f t="shared" si="9"/>
        <v>227.27</v>
      </c>
      <c r="CK6" s="35" t="str">
        <f>IF(CK7="","",IF(CK7="-","【-】","【"&amp;SUBSTITUTE(TEXT(CK7,"#,##0.00"),"-","△")&amp;"】"))</f>
        <v>【167.11】</v>
      </c>
      <c r="CL6" s="36">
        <f>IF(CL7="",NA(),CL7)</f>
        <v>47.78</v>
      </c>
      <c r="CM6" s="36">
        <f t="shared" ref="CM6:CU6" si="10">IF(CM7="",NA(),CM7)</f>
        <v>62.92</v>
      </c>
      <c r="CN6" s="36">
        <f t="shared" si="10"/>
        <v>66.94</v>
      </c>
      <c r="CO6" s="36">
        <f t="shared" si="10"/>
        <v>72.36</v>
      </c>
      <c r="CP6" s="36">
        <f t="shared" si="10"/>
        <v>74.41</v>
      </c>
      <c r="CQ6" s="36">
        <f t="shared" si="10"/>
        <v>53.61</v>
      </c>
      <c r="CR6" s="36">
        <f t="shared" si="10"/>
        <v>53.52</v>
      </c>
      <c r="CS6" s="36">
        <f t="shared" si="10"/>
        <v>54.24</v>
      </c>
      <c r="CT6" s="36">
        <f t="shared" si="10"/>
        <v>50.24</v>
      </c>
      <c r="CU6" s="36">
        <f t="shared" si="10"/>
        <v>50.29</v>
      </c>
      <c r="CV6" s="35" t="str">
        <f>IF(CV7="","",IF(CV7="-","【-】","【"&amp;SUBSTITUTE(TEXT(CV7,"#,##0.00"),"-","△")&amp;"】"))</f>
        <v>【60.27】</v>
      </c>
      <c r="CW6" s="36">
        <f>IF(CW7="",NA(),CW7)</f>
        <v>79.48</v>
      </c>
      <c r="CX6" s="36">
        <f t="shared" ref="CX6:DF6" si="11">IF(CX7="",NA(),CX7)</f>
        <v>76.180000000000007</v>
      </c>
      <c r="CY6" s="36">
        <f t="shared" si="11"/>
        <v>80.56</v>
      </c>
      <c r="CZ6" s="36">
        <f t="shared" si="11"/>
        <v>80.42</v>
      </c>
      <c r="DA6" s="36">
        <f t="shared" si="11"/>
        <v>77.400000000000006</v>
      </c>
      <c r="DB6" s="36">
        <f t="shared" si="11"/>
        <v>81.31</v>
      </c>
      <c r="DC6" s="36">
        <f t="shared" si="11"/>
        <v>81.459999999999994</v>
      </c>
      <c r="DD6" s="36">
        <f t="shared" si="11"/>
        <v>81.680000000000007</v>
      </c>
      <c r="DE6" s="36">
        <f t="shared" si="11"/>
        <v>78.650000000000006</v>
      </c>
      <c r="DF6" s="36">
        <f t="shared" si="11"/>
        <v>77.73</v>
      </c>
      <c r="DG6" s="35" t="str">
        <f>IF(DG7="","",IF(DG7="-","【-】","【"&amp;SUBSTITUTE(TEXT(DG7,"#,##0.00"),"-","△")&amp;"】"))</f>
        <v>【89.92】</v>
      </c>
      <c r="DH6" s="36">
        <f>IF(DH7="",NA(),DH7)</f>
        <v>37.64</v>
      </c>
      <c r="DI6" s="36">
        <f t="shared" ref="DI6:DQ6" si="12">IF(DI7="",NA(),DI7)</f>
        <v>37.82</v>
      </c>
      <c r="DJ6" s="36">
        <f t="shared" si="12"/>
        <v>31.93</v>
      </c>
      <c r="DK6" s="36">
        <f t="shared" si="12"/>
        <v>26.72</v>
      </c>
      <c r="DL6" s="36">
        <f t="shared" si="12"/>
        <v>29.36</v>
      </c>
      <c r="DM6" s="36">
        <f t="shared" si="12"/>
        <v>46.67</v>
      </c>
      <c r="DN6" s="36">
        <f t="shared" si="12"/>
        <v>47.7</v>
      </c>
      <c r="DO6" s="36">
        <f t="shared" si="12"/>
        <v>48.14</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6">
        <f t="shared" si="13"/>
        <v>13.7</v>
      </c>
      <c r="DX6" s="36">
        <f t="shared" si="13"/>
        <v>10.029999999999999</v>
      </c>
      <c r="DY6" s="36">
        <f t="shared" si="13"/>
        <v>7.26</v>
      </c>
      <c r="DZ6" s="36">
        <f t="shared" si="13"/>
        <v>11.13</v>
      </c>
      <c r="EA6" s="36">
        <f t="shared" si="13"/>
        <v>13.58</v>
      </c>
      <c r="EB6" s="36">
        <f t="shared" si="13"/>
        <v>14.13</v>
      </c>
      <c r="EC6" s="35" t="str">
        <f>IF(EC7="","",IF(EC7="-","【-】","【"&amp;SUBSTITUTE(TEXT(EC7,"#,##0.00"),"-","△")&amp;"】"))</f>
        <v>【17.80】</v>
      </c>
      <c r="ED6" s="36">
        <f>IF(ED7="",NA(),ED7)</f>
        <v>1.73</v>
      </c>
      <c r="EE6" s="36">
        <f t="shared" ref="EE6:EM6" si="14">IF(EE7="",NA(),EE7)</f>
        <v>0.52</v>
      </c>
      <c r="EF6" s="36">
        <f t="shared" si="14"/>
        <v>7.04</v>
      </c>
      <c r="EG6" s="36">
        <f t="shared" si="14"/>
        <v>0.37</v>
      </c>
      <c r="EH6" s="36">
        <f t="shared" si="14"/>
        <v>0.62</v>
      </c>
      <c r="EI6" s="36">
        <f t="shared" si="14"/>
        <v>0.68</v>
      </c>
      <c r="EJ6" s="36">
        <f t="shared" si="14"/>
        <v>1.65</v>
      </c>
      <c r="EK6" s="36">
        <f t="shared" si="14"/>
        <v>0.47</v>
      </c>
      <c r="EL6" s="36">
        <f t="shared" si="14"/>
        <v>0.44</v>
      </c>
      <c r="EM6" s="36">
        <f t="shared" si="14"/>
        <v>0.52</v>
      </c>
      <c r="EN6" s="35" t="str">
        <f>IF(EN7="","",IF(EN7="-","【-】","【"&amp;SUBSTITUTE(TEXT(EN7,"#,##0.00"),"-","△")&amp;"】"))</f>
        <v>【0.70】</v>
      </c>
    </row>
    <row r="7" spans="1:144" s="37" customFormat="1" x14ac:dyDescent="0.15">
      <c r="A7" s="29"/>
      <c r="B7" s="38">
        <v>2018</v>
      </c>
      <c r="C7" s="38">
        <v>34614</v>
      </c>
      <c r="D7" s="38">
        <v>46</v>
      </c>
      <c r="E7" s="38">
        <v>1</v>
      </c>
      <c r="F7" s="38">
        <v>0</v>
      </c>
      <c r="G7" s="38">
        <v>1</v>
      </c>
      <c r="H7" s="38" t="s">
        <v>93</v>
      </c>
      <c r="I7" s="38" t="s">
        <v>94</v>
      </c>
      <c r="J7" s="38" t="s">
        <v>95</v>
      </c>
      <c r="K7" s="38" t="s">
        <v>96</v>
      </c>
      <c r="L7" s="38" t="s">
        <v>97</v>
      </c>
      <c r="M7" s="38" t="s">
        <v>98</v>
      </c>
      <c r="N7" s="39" t="s">
        <v>99</v>
      </c>
      <c r="O7" s="39">
        <v>64.62</v>
      </c>
      <c r="P7" s="39">
        <v>79.08</v>
      </c>
      <c r="Q7" s="39">
        <v>3412</v>
      </c>
      <c r="R7" s="39">
        <v>11925</v>
      </c>
      <c r="S7" s="39">
        <v>200.42</v>
      </c>
      <c r="T7" s="39">
        <v>59.5</v>
      </c>
      <c r="U7" s="39">
        <v>9324</v>
      </c>
      <c r="V7" s="39">
        <v>17.2</v>
      </c>
      <c r="W7" s="39">
        <v>542.09</v>
      </c>
      <c r="X7" s="39">
        <v>106.83</v>
      </c>
      <c r="Y7" s="39">
        <v>129.69999999999999</v>
      </c>
      <c r="Z7" s="39">
        <v>227.79</v>
      </c>
      <c r="AA7" s="39">
        <v>129.59</v>
      </c>
      <c r="AB7" s="39">
        <v>103.11</v>
      </c>
      <c r="AC7" s="39">
        <v>109.49</v>
      </c>
      <c r="AD7" s="39">
        <v>111.06</v>
      </c>
      <c r="AE7" s="39">
        <v>111.34</v>
      </c>
      <c r="AF7" s="39">
        <v>104.47</v>
      </c>
      <c r="AG7" s="39">
        <v>103.81</v>
      </c>
      <c r="AH7" s="39">
        <v>112.83</v>
      </c>
      <c r="AI7" s="39">
        <v>0</v>
      </c>
      <c r="AJ7" s="39">
        <v>0</v>
      </c>
      <c r="AK7" s="39">
        <v>121.34</v>
      </c>
      <c r="AL7" s="39">
        <v>84.75</v>
      </c>
      <c r="AM7" s="39">
        <v>207.39</v>
      </c>
      <c r="AN7" s="39">
        <v>9.49</v>
      </c>
      <c r="AO7" s="39">
        <v>9.35</v>
      </c>
      <c r="AP7" s="39">
        <v>10.130000000000001</v>
      </c>
      <c r="AQ7" s="39">
        <v>16.399999999999999</v>
      </c>
      <c r="AR7" s="39">
        <v>25.66</v>
      </c>
      <c r="AS7" s="39">
        <v>1.05</v>
      </c>
      <c r="AT7" s="39">
        <v>176.24</v>
      </c>
      <c r="AU7" s="39">
        <v>137.38</v>
      </c>
      <c r="AV7" s="39">
        <v>141.29</v>
      </c>
      <c r="AW7" s="39">
        <v>133.32</v>
      </c>
      <c r="AX7" s="39">
        <v>189.52</v>
      </c>
      <c r="AY7" s="39">
        <v>406.37</v>
      </c>
      <c r="AZ7" s="39">
        <v>398.29</v>
      </c>
      <c r="BA7" s="39">
        <v>388.67</v>
      </c>
      <c r="BB7" s="39">
        <v>293.23</v>
      </c>
      <c r="BC7" s="39">
        <v>300.14</v>
      </c>
      <c r="BD7" s="39">
        <v>261.93</v>
      </c>
      <c r="BE7" s="39">
        <v>606.14</v>
      </c>
      <c r="BF7" s="39">
        <v>569.72</v>
      </c>
      <c r="BG7" s="39">
        <v>514.1</v>
      </c>
      <c r="BH7" s="39">
        <v>578.74</v>
      </c>
      <c r="BI7" s="39">
        <v>584.98</v>
      </c>
      <c r="BJ7" s="39">
        <v>442.54</v>
      </c>
      <c r="BK7" s="39">
        <v>431</v>
      </c>
      <c r="BL7" s="39">
        <v>422.5</v>
      </c>
      <c r="BM7" s="39">
        <v>542.29999999999995</v>
      </c>
      <c r="BN7" s="39">
        <v>566.65</v>
      </c>
      <c r="BO7" s="39">
        <v>270.45999999999998</v>
      </c>
      <c r="BP7" s="39">
        <v>102.85</v>
      </c>
      <c r="BQ7" s="39">
        <v>115.92</v>
      </c>
      <c r="BR7" s="39">
        <v>676.62</v>
      </c>
      <c r="BS7" s="39">
        <v>122</v>
      </c>
      <c r="BT7" s="39">
        <v>92.39</v>
      </c>
      <c r="BU7" s="39">
        <v>98.6</v>
      </c>
      <c r="BV7" s="39">
        <v>100.82</v>
      </c>
      <c r="BW7" s="39">
        <v>101.64</v>
      </c>
      <c r="BX7" s="39">
        <v>87.51</v>
      </c>
      <c r="BY7" s="39">
        <v>84.77</v>
      </c>
      <c r="BZ7" s="39">
        <v>103.91</v>
      </c>
      <c r="CA7" s="39">
        <v>195.9</v>
      </c>
      <c r="CB7" s="39">
        <v>174.85</v>
      </c>
      <c r="CC7" s="39">
        <v>30.32</v>
      </c>
      <c r="CD7" s="39">
        <v>169.95</v>
      </c>
      <c r="CE7" s="39">
        <v>225.37</v>
      </c>
      <c r="CF7" s="39">
        <v>181.67</v>
      </c>
      <c r="CG7" s="39">
        <v>179.55</v>
      </c>
      <c r="CH7" s="39">
        <v>179.16</v>
      </c>
      <c r="CI7" s="39">
        <v>218.42</v>
      </c>
      <c r="CJ7" s="39">
        <v>227.27</v>
      </c>
      <c r="CK7" s="39">
        <v>167.11</v>
      </c>
      <c r="CL7" s="39">
        <v>47.78</v>
      </c>
      <c r="CM7" s="39">
        <v>62.92</v>
      </c>
      <c r="CN7" s="39">
        <v>66.94</v>
      </c>
      <c r="CO7" s="39">
        <v>72.36</v>
      </c>
      <c r="CP7" s="39">
        <v>74.41</v>
      </c>
      <c r="CQ7" s="39">
        <v>53.61</v>
      </c>
      <c r="CR7" s="39">
        <v>53.52</v>
      </c>
      <c r="CS7" s="39">
        <v>54.24</v>
      </c>
      <c r="CT7" s="39">
        <v>50.24</v>
      </c>
      <c r="CU7" s="39">
        <v>50.29</v>
      </c>
      <c r="CV7" s="39">
        <v>60.27</v>
      </c>
      <c r="CW7" s="39">
        <v>79.48</v>
      </c>
      <c r="CX7" s="39">
        <v>76.180000000000007</v>
      </c>
      <c r="CY7" s="39">
        <v>80.56</v>
      </c>
      <c r="CZ7" s="39">
        <v>80.42</v>
      </c>
      <c r="DA7" s="39">
        <v>77.400000000000006</v>
      </c>
      <c r="DB7" s="39">
        <v>81.31</v>
      </c>
      <c r="DC7" s="39">
        <v>81.459999999999994</v>
      </c>
      <c r="DD7" s="39">
        <v>81.680000000000007</v>
      </c>
      <c r="DE7" s="39">
        <v>78.650000000000006</v>
      </c>
      <c r="DF7" s="39">
        <v>77.73</v>
      </c>
      <c r="DG7" s="39">
        <v>89.92</v>
      </c>
      <c r="DH7" s="39">
        <v>37.64</v>
      </c>
      <c r="DI7" s="39">
        <v>37.82</v>
      </c>
      <c r="DJ7" s="39">
        <v>31.93</v>
      </c>
      <c r="DK7" s="39">
        <v>26.72</v>
      </c>
      <c r="DL7" s="39">
        <v>29.36</v>
      </c>
      <c r="DM7" s="39">
        <v>46.67</v>
      </c>
      <c r="DN7" s="39">
        <v>47.7</v>
      </c>
      <c r="DO7" s="39">
        <v>48.14</v>
      </c>
      <c r="DP7" s="39">
        <v>45.14</v>
      </c>
      <c r="DQ7" s="39">
        <v>45.85</v>
      </c>
      <c r="DR7" s="39">
        <v>48.85</v>
      </c>
      <c r="DS7" s="39">
        <v>0</v>
      </c>
      <c r="DT7" s="39">
        <v>0</v>
      </c>
      <c r="DU7" s="39">
        <v>0</v>
      </c>
      <c r="DV7" s="39">
        <v>0</v>
      </c>
      <c r="DW7" s="39">
        <v>13.7</v>
      </c>
      <c r="DX7" s="39">
        <v>10.029999999999999</v>
      </c>
      <c r="DY7" s="39">
        <v>7.26</v>
      </c>
      <c r="DZ7" s="39">
        <v>11.13</v>
      </c>
      <c r="EA7" s="39">
        <v>13.58</v>
      </c>
      <c r="EB7" s="39">
        <v>14.13</v>
      </c>
      <c r="EC7" s="39">
        <v>17.8</v>
      </c>
      <c r="ED7" s="39">
        <v>1.73</v>
      </c>
      <c r="EE7" s="39">
        <v>0.52</v>
      </c>
      <c r="EF7" s="39">
        <v>7.04</v>
      </c>
      <c r="EG7" s="39">
        <v>0.37</v>
      </c>
      <c r="EH7" s="39">
        <v>0.62</v>
      </c>
      <c r="EI7" s="39">
        <v>0.68</v>
      </c>
      <c r="EJ7" s="39">
        <v>1.65</v>
      </c>
      <c r="EK7" s="39">
        <v>0.47</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訓教</cp:lastModifiedBy>
  <cp:lastPrinted>2020-01-16T09:51:32Z</cp:lastPrinted>
  <dcterms:created xsi:type="dcterms:W3CDTF">2019-12-05T04:08:59Z</dcterms:created>
  <dcterms:modified xsi:type="dcterms:W3CDTF">2020-01-19T23:56:43Z</dcterms:modified>
  <cp:category/>
</cp:coreProperties>
</file>