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C:\Users\kuninori.t\Desktop\上水道　フォルダ\28   報告関係\令和５年度\経営比較分析表\"/>
    </mc:Choice>
  </mc:AlternateContent>
  <xr:revisionPtr revIDLastSave="0" documentId="8_{44AAED9D-2912-4B73-A713-8FCE20C5CF4C}" xr6:coauthVersionLast="36" xr6:coauthVersionMax="36" xr10:uidLastSave="{00000000-0000-0000-0000-000000000000}"/>
  <workbookProtection workbookAlgorithmName="SHA-512" workbookHashValue="GuKtAVeYJXkG9fHEJJtlXOUUnOpJtlsyZN78F4yH0DpHHs5gC+5jT+r4cml6cig+NGL+GQZlXKvTzLYysGNRBw==" workbookSaltValue="UTm7NPNdf7QbtNU0z9WXUg==" workbookSpinCount="100000" lockStructure="1"/>
  <bookViews>
    <workbookView xWindow="0" yWindow="0" windowWidth="28800" windowHeight="102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P6" i="5"/>
  <c r="P10" i="4" s="1"/>
  <c r="O6" i="5"/>
  <c r="N6" i="5"/>
  <c r="M6" i="5"/>
  <c r="L6" i="5"/>
  <c r="W8" i="4" s="1"/>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AT8" i="4"/>
  <c r="AD8" i="4"/>
  <c r="P8" i="4"/>
  <c r="B8"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<sst xmlns="http://schemas.openxmlformats.org/spreadsheetml/2006/main" count="228" uniqueCount="113">
  <si>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</si>
  <si>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</si>
  <si>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</si>
  <si>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</si>
  <si>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</si>
  <si>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</si>
  <si>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</si>
  <si>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</si>
  <si>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</si>
  <si>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</si>
  <si>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</si>
  <si>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</si>
  <si>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</si>
  <si>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</si>
  <si>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</si>
  <si>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</si>
  <si>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</si>
  <si>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</si>
  <si>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</si>
  <si>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</si>
  <si>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</si>
  <si>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</si>
  <si>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</si>
  <si>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</si>
  <si>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</si>
  <si>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</si>
  <si>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</si>
  <si>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</si>
  <si>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</si>
  <si>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</si>
  <si>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</si>
  <si>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</si>
  <si>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</si>
  <si>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</si>
  <si>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</si>
  <si>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</si>
  <si>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</si>
  <si>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</si>
  <si>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</si>
  <si>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</si>
  <si>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</si>
  <si>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</si>
  <si>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</si>
  <si>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</si>
  <si>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</si>
  <si>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</si>
  <si>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</si>
  <si>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</si>
  <si>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</si>
  <si>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</si>
  <si>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</si>
  <si>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</si>
  <si>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</si>
  <si>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</si>
  <si>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</si>
  <si>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</si>
  <si>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</si>
  <si>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</si>
  <si>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</si>
  <si>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</si>
  <si>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</si>
  <si>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</si>
  <si>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</si>
  <si>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</si>
  <si>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</si>
  <si>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</si>
  <si>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</si>
  <si>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</si>
  <si>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</si>
  <si>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</si>
  <si>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</si>
  <si>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</si>
  <si>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</si>
  <si>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</si>
  <si>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</si>
  <si>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</si>
  <si>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</si>
  <si>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</si>
  <si>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</si>
  <si>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</si>
  <si>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</si>
  <si>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</si>
  <si>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</si>
  <si>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</si>
  <si>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</si>
  <si>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</si>
  <si>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</si>
  <si>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</si>
  <si>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</si>
  <si>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</si>
  <si>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</si>
  <si>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</si>
  <si>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</si>
  <si>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大槌町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</si>
  <si>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</si>
  <si>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</si>
  <si>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</si>
  <si>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</si>
  <si>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</si>
  <si>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</si>
  <si>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</si>
  <si>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</si>
  <si>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</si>
  <si>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</si>
  <si>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</si>
  <si>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</si>
  <si>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</si>
  <si>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</si>
  <si>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</si>
  <si>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</si>
  <si>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今後人口減少による給水収益の悪化が予想されるが、安心・安全な飲料水を提供するため、定期的なな料金水準の見直しと、適正で計画的な施設・管路の更新を目指す。</t>
    <rPh sb="24" eb="26">
      <t>アンシン</t>
    </rPh>
    <rPh sb="41" eb="43">
      <t>テイキ</t>
    </rPh>
    <rPh sb="43" eb="44">
      <t>テキ</t>
    </rPh>
    <rPh sb="46" eb="48">
      <t>リョウキン</t>
    </rPh>
    <rPh sb="48" eb="50">
      <t>スイジュン</t>
    </rPh>
    <rPh sb="51" eb="53">
      <t>ミナオ</t>
    </rPh>
    <rPh sb="56" eb="58">
      <t>テキセイ</t>
    </rPh>
    <rPh sb="63" eb="65">
      <t>シセツ</t>
    </rPh>
    <rPh sb="72" eb="74">
      <t>メザ</t>
    </rPh>
    <phoneticPr fontId="4"/>
  </si>
  <si>
    <t>①有形固定資産減価償却率は平均値より低く、復興事業により、新しい固定資産が増加したことを示している。
②管路経年化率が年々上昇していることから、今後計画的かつ効率的な更新に取り組む必要がある。
③管路更新率は平均値より低い水準にあり、今後の管路更新に伴う財源確保が課題である。</t>
    <rPh sb="52" eb="54">
      <t>カンロ</t>
    </rPh>
    <rPh sb="54" eb="57">
      <t>ケイネンカ</t>
    </rPh>
    <rPh sb="57" eb="58">
      <t>リツ</t>
    </rPh>
    <rPh sb="59" eb="61">
      <t>ネンネン</t>
    </rPh>
    <rPh sb="61" eb="63">
      <t>ジョウショウ</t>
    </rPh>
    <rPh sb="72" eb="74">
      <t>コンゴ</t>
    </rPh>
    <rPh sb="74" eb="76">
      <t>ケイカク</t>
    </rPh>
    <rPh sb="76" eb="77">
      <t>テキ</t>
    </rPh>
    <rPh sb="79" eb="81">
      <t>コウリツ</t>
    </rPh>
    <rPh sb="81" eb="82">
      <t>テキ</t>
    </rPh>
    <rPh sb="83" eb="85">
      <t>コウシン</t>
    </rPh>
    <rPh sb="86" eb="87">
      <t>ト</t>
    </rPh>
    <rPh sb="88" eb="89">
      <t>ク</t>
    </rPh>
    <rPh sb="90" eb="92">
      <t>ヒツヨウ</t>
    </rPh>
    <rPh sb="109" eb="110">
      <t>ヒク</t>
    </rPh>
    <rPh sb="111" eb="113">
      <t>スイジュン</t>
    </rPh>
    <rPh sb="117" eb="119">
      <t>コンゴ</t>
    </rPh>
    <rPh sb="120" eb="122">
      <t>カンロ</t>
    </rPh>
    <rPh sb="122" eb="124">
      <t>コウシン</t>
    </rPh>
    <rPh sb="125" eb="126">
      <t>トモナ</t>
    </rPh>
    <rPh sb="127" eb="129">
      <t>ザイゲン</t>
    </rPh>
    <rPh sb="129" eb="131">
      <t>カクホ</t>
    </rPh>
    <rPh sb="132" eb="134">
      <t>カダイ</t>
    </rPh>
    <phoneticPr fontId="4"/>
  </si>
  <si>
    <t>①経常収支比率については、料金改定業務委託に係る一般会計繰入金12百万円を１年前倒しで計上しているため、一時的に好転しているものの、近い将来人口減少による給水収益の減少が予想される。
②累積欠損金は東日本大震災に伴う固定資産の除却によるもの等で平均値との乖離が大きく今後の課題である。
③流動比率については平均を上回っているものの、老朽管更新費用などの財源確保には、さらなる拡充が必要となる。
④企業債残高対給水収益比率は悪化の要因は、令和４年度の物価高騰対策として基本料金減免措置を実施したことで給水収益が減少、一時的な要因である。
⑤料金回収率が前年度より悪化した原因は基本料金減免措置により、供給単価が減少したことによる一時的な特殊要因である。
⑥給水原価は平均値を下回っており、適正な費用水準にある。
⑦施設利用率については高い水準で利用されている反面、漏水による無収水量が多い状況にあり、今後漏水箇所の修繕が必要である。
⑧有収率は配水管の切り替えや漏水等により無収水量が多く平均値以下の状態にある。今後は漏水箇所の特定等により有収率が増加するよう取り組む。</t>
    <rPh sb="13" eb="15">
      <t>リョウキン</t>
    </rPh>
    <rPh sb="15" eb="17">
      <t>カイテイ</t>
    </rPh>
    <rPh sb="22" eb="23">
      <t>カカ</t>
    </rPh>
    <rPh sb="33" eb="36">
      <t>ヒャクマンエン</t>
    </rPh>
    <rPh sb="43" eb="45">
      <t>ケイジョウ</t>
    </rPh>
    <rPh sb="153" eb="155">
      <t>ヘイキン</t>
    </rPh>
    <rPh sb="156" eb="158">
      <t>ウワマワ</t>
    </rPh>
    <rPh sb="166" eb="169">
      <t>ロウキュウカン</t>
    </rPh>
    <rPh sb="169" eb="171">
      <t>コウシン</t>
    </rPh>
    <rPh sb="171" eb="173">
      <t>ヒヨウ</t>
    </rPh>
    <rPh sb="176" eb="178">
      <t>ザイゲン</t>
    </rPh>
    <rPh sb="178" eb="180">
      <t>カクホ</t>
    </rPh>
    <rPh sb="187" eb="189">
      <t>カクジュウ</t>
    </rPh>
    <rPh sb="190" eb="192">
      <t>ヒツヨウ</t>
    </rPh>
    <rPh sb="211" eb="213">
      <t>アッカ</t>
    </rPh>
    <rPh sb="214" eb="216">
      <t>ヨウイン</t>
    </rPh>
    <rPh sb="218" eb="220">
      <t>レイワ</t>
    </rPh>
    <rPh sb="221" eb="223">
      <t>ネンド</t>
    </rPh>
    <rPh sb="224" eb="226">
      <t>ブッカ</t>
    </rPh>
    <rPh sb="226" eb="228">
      <t>コウトウ</t>
    </rPh>
    <rPh sb="228" eb="230">
      <t>タイサク</t>
    </rPh>
    <rPh sb="233" eb="237">
      <t>キホンリョウキン</t>
    </rPh>
    <rPh sb="237" eb="239">
      <t>ゲンメン</t>
    </rPh>
    <rPh sb="239" eb="241">
      <t>ソチ</t>
    </rPh>
    <rPh sb="242" eb="244">
      <t>ジッシ</t>
    </rPh>
    <rPh sb="275" eb="278">
      <t>ゼンネンド</t>
    </rPh>
    <rPh sb="280" eb="282">
      <t>アッカ</t>
    </rPh>
    <rPh sb="284" eb="286">
      <t>ゲンイン</t>
    </rPh>
    <rPh sb="287" eb="291">
      <t>キホンリョウキン</t>
    </rPh>
    <rPh sb="291" eb="293">
      <t>ゲンメン</t>
    </rPh>
    <rPh sb="293" eb="295">
      <t>ソチ</t>
    </rPh>
    <rPh sb="299" eb="301">
      <t>キョウキュウ</t>
    </rPh>
    <rPh sb="301" eb="303">
      <t>タンカ</t>
    </rPh>
    <rPh sb="304" eb="306">
      <t>ゲンショウ</t>
    </rPh>
    <rPh sb="313" eb="315">
      <t>イチジ</t>
    </rPh>
    <rPh sb="315" eb="316">
      <t>テキ</t>
    </rPh>
    <rPh sb="317" eb="319">
      <t>トクシュ</t>
    </rPh>
    <rPh sb="319" eb="321">
      <t>ヨウイン</t>
    </rPh>
    <rPh sb="334" eb="335">
      <t>チ</t>
    </rPh>
    <rPh sb="336" eb="338">
      <t>シタマワ</t>
    </rPh>
    <rPh sb="366" eb="367">
      <t>タカ</t>
    </rPh>
    <rPh sb="368" eb="370">
      <t>スイジュン</t>
    </rPh>
    <rPh sb="371" eb="373">
      <t>リヨウ</t>
    </rPh>
    <rPh sb="378" eb="380">
      <t>ハンメン</t>
    </rPh>
    <rPh sb="381" eb="383">
      <t>ロウスイ</t>
    </rPh>
    <rPh sb="421" eb="424">
      <t>ハイスイカン</t>
    </rPh>
    <rPh sb="425" eb="426">
      <t>キ</t>
    </rPh>
    <rPh sb="427" eb="428">
      <t>カ</t>
    </rPh>
    <rPh sb="430" eb="432">
      <t>ロウスイ</t>
    </rPh>
    <rPh sb="432" eb="433">
      <t>トウ</t>
    </rPh>
    <rPh sb="436" eb="437">
      <t>ム</t>
    </rPh>
    <rPh sb="437" eb="438">
      <t>シュウ</t>
    </rPh>
    <rPh sb="438" eb="440">
      <t>スイリョウ</t>
    </rPh>
    <rPh sb="441" eb="442">
      <t>オオ</t>
    </rPh>
    <rPh sb="443" eb="446">
      <t>ヘイキンチ</t>
    </rPh>
    <rPh sb="446" eb="448">
      <t>イカ</t>
    </rPh>
    <rPh sb="449" eb="451">
      <t>ジョウタイ</t>
    </rPh>
    <rPh sb="455" eb="457">
      <t>コンゴ</t>
    </rPh>
    <rPh sb="458" eb="460">
      <t>ロウスイ</t>
    </rPh>
    <rPh sb="460" eb="462">
      <t>カショ</t>
    </rPh>
    <rPh sb="463" eb="465">
      <t>トクテイ</t>
    </rPh>
    <rPh sb="465" eb="466">
      <t>トウ</t>
    </rPh>
    <rPh sb="469" eb="472">
      <t>ユウシュウリツ</t>
    </rPh>
    <rPh sb="473" eb="475">
      <t>ゾウカ</t>
    </rPh>
    <rPh sb="479" eb="480">
      <t>ト</t>
    </rPh>
    <rPh sb="481" eb="482">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</si>
</sst>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0.62</c:v>
                </c:pt>
                <c:pt idx="1">
                  <c:v>0.61</c:v>
                </c:pt>
                <c:pt idx="2">
                  <c:v>0.4</c:v>
                </c:pt>
                <c:pt idx="3">
                  <c:v>0.27</c:v>
                </c:pt>
                <c:pt idx="4">
                  <c:v>0.48</c:v>
                </c:pt>
              </c:numCache>
            </c:numRef>
          </c:val>
          <c:extLst>
            <c:ext xmlns:c16="http://schemas.microsoft.com/office/drawing/2014/chart" uri="{C3380CC4-5D6E-409C-BE32-E72D297353CC}">
              <c16:uniqueId val="{00000000-B545-49DB-B346-A90607FB636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0.52</c:v>
                </c:pt>
                <c:pt idx="1">
                  <c:v>0.47</c:v>
                </c:pt>
                <c:pt idx="2">
                  <c:v>0.4</c:v>
                </c:pt>
                <c:pt idx="3">
                  <c:v>0.36</c:v>
                </c:pt>
                <c:pt idx="4">
                  <c:v>0.56999999999999995</c:v>
                </c:pt>
              </c:numCache>
            </c:numRef>
          </c:val>
          <c:smooth val="0"/>
          <c:extLst>
            <c:ext xmlns:c16="http://schemas.microsoft.com/office/drawing/2014/chart" uri="{C3380CC4-5D6E-409C-BE32-E72D297353CC}">
              <c16:uniqueId val="{00000001-B545-49DB-B346-A90607FB636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74.41</c:v>
                </c:pt>
                <c:pt idx="1">
                  <c:v>76.36</c:v>
                </c:pt>
                <c:pt idx="2">
                  <c:v>78.790000000000006</c:v>
                </c:pt>
                <c:pt idx="3">
                  <c:v>72.180000000000007</c:v>
                </c:pt>
                <c:pt idx="4">
                  <c:v>71.17</c:v>
                </c:pt>
              </c:numCache>
            </c:numRef>
          </c:val>
          <c:extLst>
            <c:ext xmlns:c16="http://schemas.microsoft.com/office/drawing/2014/chart" uri="{C3380CC4-5D6E-409C-BE32-E72D297353CC}">
              <c16:uniqueId val="{00000000-EE92-43FB-BD3C-511400FFEDE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50.29</c:v>
                </c:pt>
                <c:pt idx="1">
                  <c:v>49.64</c:v>
                </c:pt>
                <c:pt idx="2">
                  <c:v>49.38</c:v>
                </c:pt>
                <c:pt idx="3">
                  <c:v>50.09</c:v>
                </c:pt>
                <c:pt idx="4">
                  <c:v>50.1</c:v>
                </c:pt>
              </c:numCache>
            </c:numRef>
          </c:val>
          <c:smooth val="0"/>
          <c:extLst>
            <c:ext xmlns:c16="http://schemas.microsoft.com/office/drawing/2014/chart" uri="{C3380CC4-5D6E-409C-BE32-E72D297353CC}">
              <c16:uniqueId val="{00000001-EE92-43FB-BD3C-511400FFEDE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77.400000000000006</c:v>
                </c:pt>
                <c:pt idx="1">
                  <c:v>68.83</c:v>
                </c:pt>
                <c:pt idx="2">
                  <c:v>70.97</c:v>
                </c:pt>
                <c:pt idx="3">
                  <c:v>71.23</c:v>
                </c:pt>
                <c:pt idx="4">
                  <c:v>65.459999999999994</c:v>
                </c:pt>
              </c:numCache>
            </c:numRef>
          </c:val>
          <c:extLst>
            <c:ext xmlns:c16="http://schemas.microsoft.com/office/drawing/2014/chart" uri="{C3380CC4-5D6E-409C-BE32-E72D297353CC}">
              <c16:uniqueId val="{00000000-D568-4B6A-BAF0-FCDACEBA63F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77.73</c:v>
                </c:pt>
                <c:pt idx="1">
                  <c:v>78.09</c:v>
                </c:pt>
                <c:pt idx="2">
                  <c:v>78.010000000000005</c:v>
                </c:pt>
                <c:pt idx="3">
                  <c:v>77.599999999999994</c:v>
                </c:pt>
                <c:pt idx="4">
                  <c:v>77.3</c:v>
                </c:pt>
              </c:numCache>
            </c:numRef>
          </c:val>
          <c:smooth val="0"/>
          <c:extLst>
            <c:ext xmlns:c16="http://schemas.microsoft.com/office/drawing/2014/chart" uri="{C3380CC4-5D6E-409C-BE32-E72D297353CC}">
              <c16:uniqueId val="{00000001-D568-4B6A-BAF0-FCDACEBA63F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103.11</c:v>
                </c:pt>
                <c:pt idx="1">
                  <c:v>111.4</c:v>
                </c:pt>
                <c:pt idx="2">
                  <c:v>117.6</c:v>
                </c:pt>
                <c:pt idx="3">
                  <c:v>109.12</c:v>
                </c:pt>
                <c:pt idx="4">
                  <c:v>109.38</c:v>
                </c:pt>
              </c:numCache>
            </c:numRef>
          </c:val>
          <c:extLst>
            <c:ext xmlns:c16="http://schemas.microsoft.com/office/drawing/2014/chart" uri="{C3380CC4-5D6E-409C-BE32-E72D297353CC}">
              <c16:uniqueId val="{00000000-595A-4BFD-8271-94A63D53B14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103.81</c:v>
                </c:pt>
                <c:pt idx="1">
                  <c:v>104.35</c:v>
                </c:pt>
                <c:pt idx="2">
                  <c:v>105.34</c:v>
                </c:pt>
                <c:pt idx="3">
                  <c:v>105.77</c:v>
                </c:pt>
                <c:pt idx="4">
                  <c:v>104.82</c:v>
                </c:pt>
              </c:numCache>
            </c:numRef>
          </c:val>
          <c:smooth val="0"/>
          <c:extLst>
            <c:ext xmlns:c16="http://schemas.microsoft.com/office/drawing/2014/chart" uri="{C3380CC4-5D6E-409C-BE32-E72D297353CC}">
              <c16:uniqueId val="{00000001-595A-4BFD-8271-94A63D53B14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29.36</c:v>
                </c:pt>
                <c:pt idx="1">
                  <c:v>25.8</c:v>
                </c:pt>
                <c:pt idx="2">
                  <c:v>27.36</c:v>
                </c:pt>
                <c:pt idx="3">
                  <c:v>29.41</c:v>
                </c:pt>
                <c:pt idx="4">
                  <c:v>31.27</c:v>
                </c:pt>
              </c:numCache>
            </c:numRef>
          </c:val>
          <c:extLst>
            <c:ext xmlns:c16="http://schemas.microsoft.com/office/drawing/2014/chart" uri="{C3380CC4-5D6E-409C-BE32-E72D297353CC}">
              <c16:uniqueId val="{00000000-CF1B-4BC2-9563-A44AB2F93D5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47.31</c:v>
                </c:pt>
                <c:pt idx="2">
                  <c:v>47.5</c:v>
                </c:pt>
                <c:pt idx="3">
                  <c:v>48.41</c:v>
                </c:pt>
                <c:pt idx="4">
                  <c:v>50.02</c:v>
                </c:pt>
              </c:numCache>
            </c:numRef>
          </c:val>
          <c:smooth val="0"/>
          <c:extLst>
            <c:ext xmlns:c16="http://schemas.microsoft.com/office/drawing/2014/chart" uri="{C3380CC4-5D6E-409C-BE32-E72D297353CC}">
              <c16:uniqueId val="{00000001-CF1B-4BC2-9563-A44AB2F93D5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13.7</c:v>
                </c:pt>
                <c:pt idx="1">
                  <c:v>15.52</c:v>
                </c:pt>
                <c:pt idx="2">
                  <c:v>17.7</c:v>
                </c:pt>
                <c:pt idx="3">
                  <c:v>19.38</c:v>
                </c:pt>
                <c:pt idx="4">
                  <c:v>24.08</c:v>
                </c:pt>
              </c:numCache>
            </c:numRef>
          </c:val>
          <c:extLst>
            <c:ext xmlns:c16="http://schemas.microsoft.com/office/drawing/2014/chart" uri="{C3380CC4-5D6E-409C-BE32-E72D297353CC}">
              <c16:uniqueId val="{00000000-BE9F-42AC-BA66-AB33702B7F8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14.13</c:v>
                </c:pt>
                <c:pt idx="1">
                  <c:v>16.77</c:v>
                </c:pt>
                <c:pt idx="2">
                  <c:v>17.399999999999999</c:v>
                </c:pt>
                <c:pt idx="3">
                  <c:v>18.64</c:v>
                </c:pt>
                <c:pt idx="4">
                  <c:v>19.510000000000002</c:v>
                </c:pt>
              </c:numCache>
            </c:numRef>
          </c:val>
          <c:smooth val="0"/>
          <c:extLst>
            <c:ext xmlns:c16="http://schemas.microsoft.com/office/drawing/2014/chart" uri="{C3380CC4-5D6E-409C-BE32-E72D297353CC}">
              <c16:uniqueId val="{00000001-BE9F-42AC-BA66-AB33702B7F8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207.39</c:v>
                </c:pt>
                <c:pt idx="1">
                  <c:v>218.95</c:v>
                </c:pt>
                <c:pt idx="2">
                  <c:v>184.46</c:v>
                </c:pt>
                <c:pt idx="3">
                  <c:v>182.19</c:v>
                </c:pt>
                <c:pt idx="4">
                  <c:v>239.96</c:v>
                </c:pt>
              </c:numCache>
            </c:numRef>
          </c:val>
          <c:extLst>
            <c:ext xmlns:c16="http://schemas.microsoft.com/office/drawing/2014/chart" uri="{C3380CC4-5D6E-409C-BE32-E72D297353CC}">
              <c16:uniqueId val="{00000000-DF85-4341-9E1D-41A59C56E96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25.66</c:v>
                </c:pt>
                <c:pt idx="1">
                  <c:v>21.69</c:v>
                </c:pt>
                <c:pt idx="2">
                  <c:v>24.04</c:v>
                </c:pt>
                <c:pt idx="3">
                  <c:v>28.03</c:v>
                </c:pt>
                <c:pt idx="4">
                  <c:v>26.73</c:v>
                </c:pt>
              </c:numCache>
            </c:numRef>
          </c:val>
          <c:smooth val="0"/>
          <c:extLst>
            <c:ext xmlns:c16="http://schemas.microsoft.com/office/drawing/2014/chart" uri="{C3380CC4-5D6E-409C-BE32-E72D297353CC}">
              <c16:uniqueId val="{00000001-DF85-4341-9E1D-41A59C56E96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189.52</c:v>
                </c:pt>
                <c:pt idx="1">
                  <c:v>264.45</c:v>
                </c:pt>
                <c:pt idx="2">
                  <c:v>244.1</c:v>
                </c:pt>
                <c:pt idx="3">
                  <c:v>342.86</c:v>
                </c:pt>
                <c:pt idx="4">
                  <c:v>338.5</c:v>
                </c:pt>
              </c:numCache>
            </c:numRef>
          </c:val>
          <c:extLst>
            <c:ext xmlns:c16="http://schemas.microsoft.com/office/drawing/2014/chart" uri="{C3380CC4-5D6E-409C-BE32-E72D297353CC}">
              <c16:uniqueId val="{00000000-F8D3-40DB-B2E0-306298724D8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300.14</c:v>
                </c:pt>
                <c:pt idx="1">
                  <c:v>301.04000000000002</c:v>
                </c:pt>
                <c:pt idx="2">
                  <c:v>305.08</c:v>
                </c:pt>
                <c:pt idx="3">
                  <c:v>305.33999999999997</c:v>
                </c:pt>
                <c:pt idx="4">
                  <c:v>310.01</c:v>
                </c:pt>
              </c:numCache>
            </c:numRef>
          </c:val>
          <c:smooth val="0"/>
          <c:extLst>
            <c:ext xmlns:c16="http://schemas.microsoft.com/office/drawing/2014/chart" uri="{C3380CC4-5D6E-409C-BE32-E72D297353CC}">
              <c16:uniqueId val="{00000001-F8D3-40DB-B2E0-306298724D8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584.98</c:v>
                </c:pt>
                <c:pt idx="1">
                  <c:v>685.35</c:v>
                </c:pt>
                <c:pt idx="2">
                  <c:v>629.83000000000004</c:v>
                </c:pt>
                <c:pt idx="3">
                  <c:v>651.17999999999995</c:v>
                </c:pt>
                <c:pt idx="4">
                  <c:v>895.71</c:v>
                </c:pt>
              </c:numCache>
            </c:numRef>
          </c:val>
          <c:extLst>
            <c:ext xmlns:c16="http://schemas.microsoft.com/office/drawing/2014/chart" uri="{C3380CC4-5D6E-409C-BE32-E72D297353CC}">
              <c16:uniqueId val="{00000000-3B19-4B63-A24B-C99C9BD9BC9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566.65</c:v>
                </c:pt>
                <c:pt idx="1">
                  <c:v>551.62</c:v>
                </c:pt>
                <c:pt idx="2">
                  <c:v>585.59</c:v>
                </c:pt>
                <c:pt idx="3">
                  <c:v>561.34</c:v>
                </c:pt>
                <c:pt idx="4">
                  <c:v>538.33000000000004</c:v>
                </c:pt>
              </c:numCache>
            </c:numRef>
          </c:val>
          <c:smooth val="0"/>
          <c:extLst>
            <c:ext xmlns:c16="http://schemas.microsoft.com/office/drawing/2014/chart" uri="{C3380CC4-5D6E-409C-BE32-E72D297353CC}">
              <c16:uniqueId val="{00000001-3B19-4B63-A24B-C99C9BD9BC9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92.39</c:v>
                </c:pt>
                <c:pt idx="1">
                  <c:v>98.26</c:v>
                </c:pt>
                <c:pt idx="2">
                  <c:v>101.07</c:v>
                </c:pt>
                <c:pt idx="3">
                  <c:v>102.4</c:v>
                </c:pt>
                <c:pt idx="4">
                  <c:v>79.52</c:v>
                </c:pt>
              </c:numCache>
            </c:numRef>
          </c:val>
          <c:extLst>
            <c:ext xmlns:c16="http://schemas.microsoft.com/office/drawing/2014/chart" uri="{C3380CC4-5D6E-409C-BE32-E72D297353CC}">
              <c16:uniqueId val="{00000000-B3E0-4298-A183-FBEE5A9848D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84.77</c:v>
                </c:pt>
                <c:pt idx="1">
                  <c:v>87.11</c:v>
                </c:pt>
                <c:pt idx="2">
                  <c:v>82.78</c:v>
                </c:pt>
                <c:pt idx="3">
                  <c:v>84.82</c:v>
                </c:pt>
                <c:pt idx="4">
                  <c:v>82.29</c:v>
                </c:pt>
              </c:numCache>
            </c:numRef>
          </c:val>
          <c:smooth val="0"/>
          <c:extLst>
            <c:ext xmlns:c16="http://schemas.microsoft.com/office/drawing/2014/chart" uri="{C3380CC4-5D6E-409C-BE32-E72D297353CC}">
              <c16:uniqueId val="{00000001-B3E0-4298-A183-FBEE5A9848D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225.37</c:v>
                </c:pt>
                <c:pt idx="1">
                  <c:v>207.74</c:v>
                </c:pt>
                <c:pt idx="2">
                  <c:v>199.25</c:v>
                </c:pt>
                <c:pt idx="3">
                  <c:v>197.46</c:v>
                </c:pt>
                <c:pt idx="4">
                  <c:v>195.68</c:v>
                </c:pt>
              </c:numCache>
            </c:numRef>
          </c:val>
          <c:extLst>
            <c:ext xmlns:c16="http://schemas.microsoft.com/office/drawing/2014/chart" uri="{C3380CC4-5D6E-409C-BE32-E72D297353CC}">
              <c16:uniqueId val="{00000000-6358-4ACE-947E-F8417300484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227.27</c:v>
                </c:pt>
                <c:pt idx="1">
                  <c:v>223.98</c:v>
                </c:pt>
                <c:pt idx="2">
                  <c:v>225.09</c:v>
                </c:pt>
                <c:pt idx="3">
                  <c:v>224.82</c:v>
                </c:pt>
                <c:pt idx="4">
                  <c:v>230.85</c:v>
                </c:pt>
              </c:numCache>
            </c:numRef>
          </c:val>
          <c:smooth val="0"/>
          <c:extLst>
            <c:ext xmlns:c16="http://schemas.microsoft.com/office/drawing/2014/chart" uri="{C3380CC4-5D6E-409C-BE32-E72D297353CC}">
              <c16:uniqueId val="{00000001-6358-4ACE-947E-F8417300484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C1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岩手県　大槌町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A8</v>
      </c>
      <c r="X8" s="75"/>
      <c r="Y8" s="75"/>
      <c r="Z8" s="75"/>
      <c r="AA8" s="75"/>
      <c r="AB8" s="75"/>
      <c r="AC8" s="75"/>
      <c r="AD8" s="75" t="str">
        <f>データ!$M$6</f>
        <v>非設置</v>
      </c>
      <c r="AE8" s="75"/>
      <c r="AF8" s="75"/>
      <c r="AG8" s="75"/>
      <c r="AH8" s="75"/>
      <c r="AI8" s="75"/>
      <c r="AJ8" s="75"/>
      <c r="AK8" s="2"/>
      <c r="AL8" s="66">
        <f>データ!$R$6</f>
        <v>10928</v>
      </c>
      <c r="AM8" s="66"/>
      <c r="AN8" s="66"/>
      <c r="AO8" s="66"/>
      <c r="AP8" s="66"/>
      <c r="AQ8" s="66"/>
      <c r="AR8" s="66"/>
      <c r="AS8" s="66"/>
      <c r="AT8" s="37">
        <f>データ!$S$6</f>
        <v>200.42</v>
      </c>
      <c r="AU8" s="38"/>
      <c r="AV8" s="38"/>
      <c r="AW8" s="38"/>
      <c r="AX8" s="38"/>
      <c r="AY8" s="38"/>
      <c r="AZ8" s="38"/>
      <c r="BA8" s="38"/>
      <c r="BB8" s="55">
        <f>データ!$T$6</f>
        <v>54.53</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73.92</v>
      </c>
      <c r="J10" s="38"/>
      <c r="K10" s="38"/>
      <c r="L10" s="38"/>
      <c r="M10" s="38"/>
      <c r="N10" s="38"/>
      <c r="O10" s="65"/>
      <c r="P10" s="55">
        <f>データ!$P$6</f>
        <v>77.09</v>
      </c>
      <c r="Q10" s="55"/>
      <c r="R10" s="55"/>
      <c r="S10" s="55"/>
      <c r="T10" s="55"/>
      <c r="U10" s="55"/>
      <c r="V10" s="55"/>
      <c r="W10" s="66">
        <f>データ!$Q$6</f>
        <v>3476</v>
      </c>
      <c r="X10" s="66"/>
      <c r="Y10" s="66"/>
      <c r="Z10" s="66"/>
      <c r="AA10" s="66"/>
      <c r="AB10" s="66"/>
      <c r="AC10" s="66"/>
      <c r="AD10" s="2"/>
      <c r="AE10" s="2"/>
      <c r="AF10" s="2"/>
      <c r="AG10" s="2"/>
      <c r="AH10" s="2"/>
      <c r="AI10" s="2"/>
      <c r="AJ10" s="2"/>
      <c r="AK10" s="2"/>
      <c r="AL10" s="66">
        <f>データ!$U$6</f>
        <v>8354</v>
      </c>
      <c r="AM10" s="66"/>
      <c r="AN10" s="66"/>
      <c r="AO10" s="66"/>
      <c r="AP10" s="66"/>
      <c r="AQ10" s="66"/>
      <c r="AR10" s="66"/>
      <c r="AS10" s="66"/>
      <c r="AT10" s="37">
        <f>データ!$V$6</f>
        <v>17.2</v>
      </c>
      <c r="AU10" s="38"/>
      <c r="AV10" s="38"/>
      <c r="AW10" s="38"/>
      <c r="AX10" s="38"/>
      <c r="AY10" s="38"/>
      <c r="AZ10" s="38"/>
      <c r="BA10" s="38"/>
      <c r="BB10" s="55">
        <f>データ!$W$6</f>
        <v>485.7</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110</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yqx+hYWqJTFmMWkRVnWvQU8r4QwRJAIeftOm59gKXppMHtwWJSKqi+xOnby3aCfVknndBhGoySVRY4lv0a/PoA==" saltValue="k0CTXkJdiR01IAdmhTng8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34614</v>
      </c>
      <c r="D6" s="20">
        <f t="shared" si="3"/>
        <v>46</v>
      </c>
      <c r="E6" s="20">
        <f t="shared" si="3"/>
        <v>1</v>
      </c>
      <c r="F6" s="20">
        <f t="shared" si="3"/>
        <v>0</v>
      </c>
      <c r="G6" s="20">
        <f t="shared" si="3"/>
        <v>1</v>
      </c>
      <c r="H6" s="20" t="str">
        <f t="shared" si="3"/>
        <v>岩手県　大槌町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73.92</v>
      </c>
      <c r="P6" s="21">
        <f t="shared" si="3"/>
        <v>77.09</v>
      </c>
      <c r="Q6" s="21">
        <f t="shared" si="3"/>
        <v>3476</v>
      </c>
      <c r="R6" s="21">
        <f t="shared" si="3"/>
        <v>10928</v>
      </c>
      <c r="S6" s="21">
        <f t="shared" si="3"/>
        <v>200.42</v>
      </c>
      <c r="T6" s="21">
        <f t="shared" si="3"/>
        <v>54.53</v>
      </c>
      <c r="U6" s="21">
        <f t="shared" si="3"/>
        <v>8354</v>
      </c>
      <c r="V6" s="21">
        <f t="shared" si="3"/>
        <v>17.2</v>
      </c>
      <c r="W6" s="21">
        <f t="shared" si="3"/>
        <v>485.7</v>
      </c>
      <c r="X6" s="22">
        <f>IF(X7="",NA(),X7)</f>
        <v>103.11</v>
      </c>
      <c r="Y6" s="22">
        <f t="shared" ref="Y6:AG6" si="4">IF(Y7="",NA(),Y7)</f>
        <v>111.4</v>
      </c>
      <c r="Z6" s="22">
        <f t="shared" si="4"/>
        <v>117.6</v>
      </c>
      <c r="AA6" s="22">
        <f t="shared" si="4"/>
        <v>109.12</v>
      </c>
      <c r="AB6" s="22">
        <f t="shared" si="4"/>
        <v>109.38</v>
      </c>
      <c r="AC6" s="22">
        <f t="shared" si="4"/>
        <v>103.81</v>
      </c>
      <c r="AD6" s="22">
        <f t="shared" si="4"/>
        <v>104.35</v>
      </c>
      <c r="AE6" s="22">
        <f t="shared" si="4"/>
        <v>105.34</v>
      </c>
      <c r="AF6" s="22">
        <f t="shared" si="4"/>
        <v>105.77</v>
      </c>
      <c r="AG6" s="22">
        <f t="shared" si="4"/>
        <v>104.82</v>
      </c>
      <c r="AH6" s="21" t="str">
        <f>IF(AH7="","",IF(AH7="-","【-】","【"&amp;SUBSTITUTE(TEXT(AH7,"#,##0.00"),"-","△")&amp;"】"))</f>
        <v>【108.70】</v>
      </c>
      <c r="AI6" s="22">
        <f>IF(AI7="",NA(),AI7)</f>
        <v>207.39</v>
      </c>
      <c r="AJ6" s="22">
        <f t="shared" ref="AJ6:AR6" si="5">IF(AJ7="",NA(),AJ7)</f>
        <v>218.95</v>
      </c>
      <c r="AK6" s="22">
        <f t="shared" si="5"/>
        <v>184.46</v>
      </c>
      <c r="AL6" s="22">
        <f t="shared" si="5"/>
        <v>182.19</v>
      </c>
      <c r="AM6" s="22">
        <f t="shared" si="5"/>
        <v>239.96</v>
      </c>
      <c r="AN6" s="22">
        <f t="shared" si="5"/>
        <v>25.66</v>
      </c>
      <c r="AO6" s="22">
        <f t="shared" si="5"/>
        <v>21.69</v>
      </c>
      <c r="AP6" s="22">
        <f t="shared" si="5"/>
        <v>24.04</v>
      </c>
      <c r="AQ6" s="22">
        <f t="shared" si="5"/>
        <v>28.03</v>
      </c>
      <c r="AR6" s="22">
        <f t="shared" si="5"/>
        <v>26.73</v>
      </c>
      <c r="AS6" s="21" t="str">
        <f>IF(AS7="","",IF(AS7="-","【-】","【"&amp;SUBSTITUTE(TEXT(AS7,"#,##0.00"),"-","△")&amp;"】"))</f>
        <v>【1.34】</v>
      </c>
      <c r="AT6" s="22">
        <f>IF(AT7="",NA(),AT7)</f>
        <v>189.52</v>
      </c>
      <c r="AU6" s="22">
        <f t="shared" ref="AU6:BC6" si="6">IF(AU7="",NA(),AU7)</f>
        <v>264.45</v>
      </c>
      <c r="AV6" s="22">
        <f t="shared" si="6"/>
        <v>244.1</v>
      </c>
      <c r="AW6" s="22">
        <f t="shared" si="6"/>
        <v>342.86</v>
      </c>
      <c r="AX6" s="22">
        <f t="shared" si="6"/>
        <v>338.5</v>
      </c>
      <c r="AY6" s="22">
        <f t="shared" si="6"/>
        <v>300.14</v>
      </c>
      <c r="AZ6" s="22">
        <f t="shared" si="6"/>
        <v>301.04000000000002</v>
      </c>
      <c r="BA6" s="22">
        <f t="shared" si="6"/>
        <v>305.08</v>
      </c>
      <c r="BB6" s="22">
        <f t="shared" si="6"/>
        <v>305.33999999999997</v>
      </c>
      <c r="BC6" s="22">
        <f t="shared" si="6"/>
        <v>310.01</v>
      </c>
      <c r="BD6" s="21" t="str">
        <f>IF(BD7="","",IF(BD7="-","【-】","【"&amp;SUBSTITUTE(TEXT(BD7,"#,##0.00"),"-","△")&amp;"】"))</f>
        <v>【252.29】</v>
      </c>
      <c r="BE6" s="22">
        <f>IF(BE7="",NA(),BE7)</f>
        <v>584.98</v>
      </c>
      <c r="BF6" s="22">
        <f t="shared" ref="BF6:BN6" si="7">IF(BF7="",NA(),BF7)</f>
        <v>685.35</v>
      </c>
      <c r="BG6" s="22">
        <f t="shared" si="7"/>
        <v>629.83000000000004</v>
      </c>
      <c r="BH6" s="22">
        <f t="shared" si="7"/>
        <v>651.17999999999995</v>
      </c>
      <c r="BI6" s="22">
        <f t="shared" si="7"/>
        <v>895.71</v>
      </c>
      <c r="BJ6" s="22">
        <f t="shared" si="7"/>
        <v>566.65</v>
      </c>
      <c r="BK6" s="22">
        <f t="shared" si="7"/>
        <v>551.62</v>
      </c>
      <c r="BL6" s="22">
        <f t="shared" si="7"/>
        <v>585.59</v>
      </c>
      <c r="BM6" s="22">
        <f t="shared" si="7"/>
        <v>561.34</v>
      </c>
      <c r="BN6" s="22">
        <f t="shared" si="7"/>
        <v>538.33000000000004</v>
      </c>
      <c r="BO6" s="21" t="str">
        <f>IF(BO7="","",IF(BO7="-","【-】","【"&amp;SUBSTITUTE(TEXT(BO7,"#,##0.00"),"-","△")&amp;"】"))</f>
        <v>【268.07】</v>
      </c>
      <c r="BP6" s="22">
        <f>IF(BP7="",NA(),BP7)</f>
        <v>92.39</v>
      </c>
      <c r="BQ6" s="22">
        <f t="shared" ref="BQ6:BY6" si="8">IF(BQ7="",NA(),BQ7)</f>
        <v>98.26</v>
      </c>
      <c r="BR6" s="22">
        <f t="shared" si="8"/>
        <v>101.07</v>
      </c>
      <c r="BS6" s="22">
        <f t="shared" si="8"/>
        <v>102.4</v>
      </c>
      <c r="BT6" s="22">
        <f t="shared" si="8"/>
        <v>79.52</v>
      </c>
      <c r="BU6" s="22">
        <f t="shared" si="8"/>
        <v>84.77</v>
      </c>
      <c r="BV6" s="22">
        <f t="shared" si="8"/>
        <v>87.11</v>
      </c>
      <c r="BW6" s="22">
        <f t="shared" si="8"/>
        <v>82.78</v>
      </c>
      <c r="BX6" s="22">
        <f t="shared" si="8"/>
        <v>84.82</v>
      </c>
      <c r="BY6" s="22">
        <f t="shared" si="8"/>
        <v>82.29</v>
      </c>
      <c r="BZ6" s="21" t="str">
        <f>IF(BZ7="","",IF(BZ7="-","【-】","【"&amp;SUBSTITUTE(TEXT(BZ7,"#,##0.00"),"-","△")&amp;"】"))</f>
        <v>【97.47】</v>
      </c>
      <c r="CA6" s="22">
        <f>IF(CA7="",NA(),CA7)</f>
        <v>225.37</v>
      </c>
      <c r="CB6" s="22">
        <f t="shared" ref="CB6:CJ6" si="9">IF(CB7="",NA(),CB7)</f>
        <v>207.74</v>
      </c>
      <c r="CC6" s="22">
        <f t="shared" si="9"/>
        <v>199.25</v>
      </c>
      <c r="CD6" s="22">
        <f t="shared" si="9"/>
        <v>197.46</v>
      </c>
      <c r="CE6" s="22">
        <f t="shared" si="9"/>
        <v>195.68</v>
      </c>
      <c r="CF6" s="22">
        <f t="shared" si="9"/>
        <v>227.27</v>
      </c>
      <c r="CG6" s="22">
        <f t="shared" si="9"/>
        <v>223.98</v>
      </c>
      <c r="CH6" s="22">
        <f t="shared" si="9"/>
        <v>225.09</v>
      </c>
      <c r="CI6" s="22">
        <f t="shared" si="9"/>
        <v>224.82</v>
      </c>
      <c r="CJ6" s="22">
        <f t="shared" si="9"/>
        <v>230.85</v>
      </c>
      <c r="CK6" s="21" t="str">
        <f>IF(CK7="","",IF(CK7="-","【-】","【"&amp;SUBSTITUTE(TEXT(CK7,"#,##0.00"),"-","△")&amp;"】"))</f>
        <v>【174.75】</v>
      </c>
      <c r="CL6" s="22">
        <f>IF(CL7="",NA(),CL7)</f>
        <v>74.41</v>
      </c>
      <c r="CM6" s="22">
        <f t="shared" ref="CM6:CU6" si="10">IF(CM7="",NA(),CM7)</f>
        <v>76.36</v>
      </c>
      <c r="CN6" s="22">
        <f t="shared" si="10"/>
        <v>78.790000000000006</v>
      </c>
      <c r="CO6" s="22">
        <f t="shared" si="10"/>
        <v>72.180000000000007</v>
      </c>
      <c r="CP6" s="22">
        <f t="shared" si="10"/>
        <v>71.17</v>
      </c>
      <c r="CQ6" s="22">
        <f t="shared" si="10"/>
        <v>50.29</v>
      </c>
      <c r="CR6" s="22">
        <f t="shared" si="10"/>
        <v>49.64</v>
      </c>
      <c r="CS6" s="22">
        <f t="shared" si="10"/>
        <v>49.38</v>
      </c>
      <c r="CT6" s="22">
        <f t="shared" si="10"/>
        <v>50.09</v>
      </c>
      <c r="CU6" s="22">
        <f t="shared" si="10"/>
        <v>50.1</v>
      </c>
      <c r="CV6" s="21" t="str">
        <f>IF(CV7="","",IF(CV7="-","【-】","【"&amp;SUBSTITUTE(TEXT(CV7,"#,##0.00"),"-","△")&amp;"】"))</f>
        <v>【59.97】</v>
      </c>
      <c r="CW6" s="22">
        <f>IF(CW7="",NA(),CW7)</f>
        <v>77.400000000000006</v>
      </c>
      <c r="CX6" s="22">
        <f t="shared" ref="CX6:DF6" si="11">IF(CX7="",NA(),CX7)</f>
        <v>68.83</v>
      </c>
      <c r="CY6" s="22">
        <f t="shared" si="11"/>
        <v>70.97</v>
      </c>
      <c r="CZ6" s="22">
        <f t="shared" si="11"/>
        <v>71.23</v>
      </c>
      <c r="DA6" s="22">
        <f t="shared" si="11"/>
        <v>65.459999999999994</v>
      </c>
      <c r="DB6" s="22">
        <f t="shared" si="11"/>
        <v>77.73</v>
      </c>
      <c r="DC6" s="22">
        <f t="shared" si="11"/>
        <v>78.09</v>
      </c>
      <c r="DD6" s="22">
        <f t="shared" si="11"/>
        <v>78.010000000000005</v>
      </c>
      <c r="DE6" s="22">
        <f t="shared" si="11"/>
        <v>77.599999999999994</v>
      </c>
      <c r="DF6" s="22">
        <f t="shared" si="11"/>
        <v>77.3</v>
      </c>
      <c r="DG6" s="21" t="str">
        <f>IF(DG7="","",IF(DG7="-","【-】","【"&amp;SUBSTITUTE(TEXT(DG7,"#,##0.00"),"-","△")&amp;"】"))</f>
        <v>【89.76】</v>
      </c>
      <c r="DH6" s="22">
        <f>IF(DH7="",NA(),DH7)</f>
        <v>29.36</v>
      </c>
      <c r="DI6" s="22">
        <f t="shared" ref="DI6:DQ6" si="12">IF(DI7="",NA(),DI7)</f>
        <v>25.8</v>
      </c>
      <c r="DJ6" s="22">
        <f t="shared" si="12"/>
        <v>27.36</v>
      </c>
      <c r="DK6" s="22">
        <f t="shared" si="12"/>
        <v>29.41</v>
      </c>
      <c r="DL6" s="22">
        <f t="shared" si="12"/>
        <v>31.27</v>
      </c>
      <c r="DM6" s="22">
        <f t="shared" si="12"/>
        <v>45.85</v>
      </c>
      <c r="DN6" s="22">
        <f t="shared" si="12"/>
        <v>47.31</v>
      </c>
      <c r="DO6" s="22">
        <f t="shared" si="12"/>
        <v>47.5</v>
      </c>
      <c r="DP6" s="22">
        <f t="shared" si="12"/>
        <v>48.41</v>
      </c>
      <c r="DQ6" s="22">
        <f t="shared" si="12"/>
        <v>50.02</v>
      </c>
      <c r="DR6" s="21" t="str">
        <f>IF(DR7="","",IF(DR7="-","【-】","【"&amp;SUBSTITUTE(TEXT(DR7,"#,##0.00"),"-","△")&amp;"】"))</f>
        <v>【51.51】</v>
      </c>
      <c r="DS6" s="22">
        <f>IF(DS7="",NA(),DS7)</f>
        <v>13.7</v>
      </c>
      <c r="DT6" s="22">
        <f t="shared" ref="DT6:EB6" si="13">IF(DT7="",NA(),DT7)</f>
        <v>15.52</v>
      </c>
      <c r="DU6" s="22">
        <f t="shared" si="13"/>
        <v>17.7</v>
      </c>
      <c r="DV6" s="22">
        <f t="shared" si="13"/>
        <v>19.38</v>
      </c>
      <c r="DW6" s="22">
        <f t="shared" si="13"/>
        <v>24.08</v>
      </c>
      <c r="DX6" s="22">
        <f t="shared" si="13"/>
        <v>14.13</v>
      </c>
      <c r="DY6" s="22">
        <f t="shared" si="13"/>
        <v>16.77</v>
      </c>
      <c r="DZ6" s="22">
        <f t="shared" si="13"/>
        <v>17.399999999999999</v>
      </c>
      <c r="EA6" s="22">
        <f t="shared" si="13"/>
        <v>18.64</v>
      </c>
      <c r="EB6" s="22">
        <f t="shared" si="13"/>
        <v>19.510000000000002</v>
      </c>
      <c r="EC6" s="21" t="str">
        <f>IF(EC7="","",IF(EC7="-","【-】","【"&amp;SUBSTITUTE(TEXT(EC7,"#,##0.00"),"-","△")&amp;"】"))</f>
        <v>【23.75】</v>
      </c>
      <c r="ED6" s="22">
        <f>IF(ED7="",NA(),ED7)</f>
        <v>0.62</v>
      </c>
      <c r="EE6" s="22">
        <f t="shared" ref="EE6:EM6" si="14">IF(EE7="",NA(),EE7)</f>
        <v>0.61</v>
      </c>
      <c r="EF6" s="22">
        <f t="shared" si="14"/>
        <v>0.4</v>
      </c>
      <c r="EG6" s="22">
        <f t="shared" si="14"/>
        <v>0.27</v>
      </c>
      <c r="EH6" s="22">
        <f t="shared" si="14"/>
        <v>0.48</v>
      </c>
      <c r="EI6" s="22">
        <f t="shared" si="14"/>
        <v>0.52</v>
      </c>
      <c r="EJ6" s="22">
        <f t="shared" si="14"/>
        <v>0.47</v>
      </c>
      <c r="EK6" s="22">
        <f t="shared" si="14"/>
        <v>0.4</v>
      </c>
      <c r="EL6" s="22">
        <f t="shared" si="14"/>
        <v>0.36</v>
      </c>
      <c r="EM6" s="22">
        <f t="shared" si="14"/>
        <v>0.56999999999999995</v>
      </c>
      <c r="EN6" s="21" t="str">
        <f>IF(EN7="","",IF(EN7="-","【-】","【"&amp;SUBSTITUTE(TEXT(EN7,"#,##0.00"),"-","△")&amp;"】"))</f>
        <v>【0.67】</v>
      </c>
    </row>
    <row r="7" spans="1:144" s="23" customFormat="1" x14ac:dyDescent="0.15">
      <c r="A7" s="15"/>
      <c r="B7" s="24">
        <v>2022</v>
      </c>
      <c r="C7" s="24">
        <v>34614</v>
      </c>
      <c r="D7" s="24">
        <v>46</v>
      </c>
      <c r="E7" s="24">
        <v>1</v>
      </c>
      <c r="F7" s="24">
        <v>0</v>
      </c>
      <c r="G7" s="24">
        <v>1</v>
      </c>
      <c r="H7" s="24" t="s">
        <v>93</v>
      </c>
      <c r="I7" s="24" t="s">
        <v>94</v>
      </c>
      <c r="J7" s="24" t="s">
        <v>95</v>
      </c>
      <c r="K7" s="24" t="s">
        <v>96</v>
      </c>
      <c r="L7" s="24" t="s">
        <v>97</v>
      </c>
      <c r="M7" s="24" t="s">
        <v>98</v>
      </c>
      <c r="N7" s="25" t="s">
        <v>99</v>
      </c>
      <c r="O7" s="25">
        <v>73.92</v>
      </c>
      <c r="P7" s="25">
        <v>77.09</v>
      </c>
      <c r="Q7" s="25">
        <v>3476</v>
      </c>
      <c r="R7" s="25">
        <v>10928</v>
      </c>
      <c r="S7" s="25">
        <v>200.42</v>
      </c>
      <c r="T7" s="25">
        <v>54.53</v>
      </c>
      <c r="U7" s="25">
        <v>8354</v>
      </c>
      <c r="V7" s="25">
        <v>17.2</v>
      </c>
      <c r="W7" s="25">
        <v>485.7</v>
      </c>
      <c r="X7" s="25">
        <v>103.11</v>
      </c>
      <c r="Y7" s="25">
        <v>111.4</v>
      </c>
      <c r="Z7" s="25">
        <v>117.6</v>
      </c>
      <c r="AA7" s="25">
        <v>109.12</v>
      </c>
      <c r="AB7" s="25">
        <v>109.38</v>
      </c>
      <c r="AC7" s="25">
        <v>103.81</v>
      </c>
      <c r="AD7" s="25">
        <v>104.35</v>
      </c>
      <c r="AE7" s="25">
        <v>105.34</v>
      </c>
      <c r="AF7" s="25">
        <v>105.77</v>
      </c>
      <c r="AG7" s="25">
        <v>104.82</v>
      </c>
      <c r="AH7" s="25">
        <v>108.7</v>
      </c>
      <c r="AI7" s="25">
        <v>207.39</v>
      </c>
      <c r="AJ7" s="25">
        <v>218.95</v>
      </c>
      <c r="AK7" s="25">
        <v>184.46</v>
      </c>
      <c r="AL7" s="25">
        <v>182.19</v>
      </c>
      <c r="AM7" s="25">
        <v>239.96</v>
      </c>
      <c r="AN7" s="25">
        <v>25.66</v>
      </c>
      <c r="AO7" s="25">
        <v>21.69</v>
      </c>
      <c r="AP7" s="25">
        <v>24.04</v>
      </c>
      <c r="AQ7" s="25">
        <v>28.03</v>
      </c>
      <c r="AR7" s="25">
        <v>26.73</v>
      </c>
      <c r="AS7" s="25">
        <v>1.34</v>
      </c>
      <c r="AT7" s="25">
        <v>189.52</v>
      </c>
      <c r="AU7" s="25">
        <v>264.45</v>
      </c>
      <c r="AV7" s="25">
        <v>244.1</v>
      </c>
      <c r="AW7" s="25">
        <v>342.86</v>
      </c>
      <c r="AX7" s="25">
        <v>338.5</v>
      </c>
      <c r="AY7" s="25">
        <v>300.14</v>
      </c>
      <c r="AZ7" s="25">
        <v>301.04000000000002</v>
      </c>
      <c r="BA7" s="25">
        <v>305.08</v>
      </c>
      <c r="BB7" s="25">
        <v>305.33999999999997</v>
      </c>
      <c r="BC7" s="25">
        <v>310.01</v>
      </c>
      <c r="BD7" s="25">
        <v>252.29</v>
      </c>
      <c r="BE7" s="25">
        <v>584.98</v>
      </c>
      <c r="BF7" s="25">
        <v>685.35</v>
      </c>
      <c r="BG7" s="25">
        <v>629.83000000000004</v>
      </c>
      <c r="BH7" s="25">
        <v>651.17999999999995</v>
      </c>
      <c r="BI7" s="25">
        <v>895.71</v>
      </c>
      <c r="BJ7" s="25">
        <v>566.65</v>
      </c>
      <c r="BK7" s="25">
        <v>551.62</v>
      </c>
      <c r="BL7" s="25">
        <v>585.59</v>
      </c>
      <c r="BM7" s="25">
        <v>561.34</v>
      </c>
      <c r="BN7" s="25">
        <v>538.33000000000004</v>
      </c>
      <c r="BO7" s="25">
        <v>268.07</v>
      </c>
      <c r="BP7" s="25">
        <v>92.39</v>
      </c>
      <c r="BQ7" s="25">
        <v>98.26</v>
      </c>
      <c r="BR7" s="25">
        <v>101.07</v>
      </c>
      <c r="BS7" s="25">
        <v>102.4</v>
      </c>
      <c r="BT7" s="25">
        <v>79.52</v>
      </c>
      <c r="BU7" s="25">
        <v>84.77</v>
      </c>
      <c r="BV7" s="25">
        <v>87.11</v>
      </c>
      <c r="BW7" s="25">
        <v>82.78</v>
      </c>
      <c r="BX7" s="25">
        <v>84.82</v>
      </c>
      <c r="BY7" s="25">
        <v>82.29</v>
      </c>
      <c r="BZ7" s="25">
        <v>97.47</v>
      </c>
      <c r="CA7" s="25">
        <v>225.37</v>
      </c>
      <c r="CB7" s="25">
        <v>207.74</v>
      </c>
      <c r="CC7" s="25">
        <v>199.25</v>
      </c>
      <c r="CD7" s="25">
        <v>197.46</v>
      </c>
      <c r="CE7" s="25">
        <v>195.68</v>
      </c>
      <c r="CF7" s="25">
        <v>227.27</v>
      </c>
      <c r="CG7" s="25">
        <v>223.98</v>
      </c>
      <c r="CH7" s="25">
        <v>225.09</v>
      </c>
      <c r="CI7" s="25">
        <v>224.82</v>
      </c>
      <c r="CJ7" s="25">
        <v>230.85</v>
      </c>
      <c r="CK7" s="25">
        <v>174.75</v>
      </c>
      <c r="CL7" s="25">
        <v>74.41</v>
      </c>
      <c r="CM7" s="25">
        <v>76.36</v>
      </c>
      <c r="CN7" s="25">
        <v>78.790000000000006</v>
      </c>
      <c r="CO7" s="25">
        <v>72.180000000000007</v>
      </c>
      <c r="CP7" s="25">
        <v>71.17</v>
      </c>
      <c r="CQ7" s="25">
        <v>50.29</v>
      </c>
      <c r="CR7" s="25">
        <v>49.64</v>
      </c>
      <c r="CS7" s="25">
        <v>49.38</v>
      </c>
      <c r="CT7" s="25">
        <v>50.09</v>
      </c>
      <c r="CU7" s="25">
        <v>50.1</v>
      </c>
      <c r="CV7" s="25">
        <v>59.97</v>
      </c>
      <c r="CW7" s="25">
        <v>77.400000000000006</v>
      </c>
      <c r="CX7" s="25">
        <v>68.83</v>
      </c>
      <c r="CY7" s="25">
        <v>70.97</v>
      </c>
      <c r="CZ7" s="25">
        <v>71.23</v>
      </c>
      <c r="DA7" s="25">
        <v>65.459999999999994</v>
      </c>
      <c r="DB7" s="25">
        <v>77.73</v>
      </c>
      <c r="DC7" s="25">
        <v>78.09</v>
      </c>
      <c r="DD7" s="25">
        <v>78.010000000000005</v>
      </c>
      <c r="DE7" s="25">
        <v>77.599999999999994</v>
      </c>
      <c r="DF7" s="25">
        <v>77.3</v>
      </c>
      <c r="DG7" s="25">
        <v>89.76</v>
      </c>
      <c r="DH7" s="25">
        <v>29.36</v>
      </c>
      <c r="DI7" s="25">
        <v>25.8</v>
      </c>
      <c r="DJ7" s="25">
        <v>27.36</v>
      </c>
      <c r="DK7" s="25">
        <v>29.41</v>
      </c>
      <c r="DL7" s="25">
        <v>31.27</v>
      </c>
      <c r="DM7" s="25">
        <v>45.85</v>
      </c>
      <c r="DN7" s="25">
        <v>47.31</v>
      </c>
      <c r="DO7" s="25">
        <v>47.5</v>
      </c>
      <c r="DP7" s="25">
        <v>48.41</v>
      </c>
      <c r="DQ7" s="25">
        <v>50.02</v>
      </c>
      <c r="DR7" s="25">
        <v>51.51</v>
      </c>
      <c r="DS7" s="25">
        <v>13.7</v>
      </c>
      <c r="DT7" s="25">
        <v>15.52</v>
      </c>
      <c r="DU7" s="25">
        <v>17.7</v>
      </c>
      <c r="DV7" s="25">
        <v>19.38</v>
      </c>
      <c r="DW7" s="25">
        <v>24.08</v>
      </c>
      <c r="DX7" s="25">
        <v>14.13</v>
      </c>
      <c r="DY7" s="25">
        <v>16.77</v>
      </c>
      <c r="DZ7" s="25">
        <v>17.399999999999999</v>
      </c>
      <c r="EA7" s="25">
        <v>18.64</v>
      </c>
      <c r="EB7" s="25">
        <v>19.510000000000002</v>
      </c>
      <c r="EC7" s="25">
        <v>23.75</v>
      </c>
      <c r="ED7" s="25">
        <v>0.62</v>
      </c>
      <c r="EE7" s="25">
        <v>0.61</v>
      </c>
      <c r="EF7" s="25">
        <v>0.4</v>
      </c>
      <c r="EG7" s="25">
        <v>0.27</v>
      </c>
      <c r="EH7" s="25">
        <v>0.48</v>
      </c>
      <c r="EI7" s="25">
        <v>0.52</v>
      </c>
      <c r="EJ7" s="25">
        <v>0.47</v>
      </c>
      <c r="EK7" s="25">
        <v>0.4</v>
      </c>
      <c r="EL7" s="25">
        <v>0.36</v>
      </c>
      <c r="EM7" s="25">
        <v>0.56999999999999995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徳田 訓教</cp:lastModifiedBy>
  <cp:lastPrinted>2024-02-06T01:40:34Z</cp:lastPrinted>
  <dcterms:created xsi:type="dcterms:W3CDTF">2023-12-05T00:48:18Z</dcterms:created>
  <dcterms:modified xsi:type="dcterms:W3CDTF">2024-02-06T01:46:35Z</dcterms:modified>
  <cp:category>
  </cp:category>
</cp:coreProperties>
</file>