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1901E45A-52F7-4ED2-BCAA-B28E36702430}" xr6:coauthVersionLast="36" xr6:coauthVersionMax="36" xr10:uidLastSave="{00000000-0000-0000-0000-000000000000}"/>
  <bookViews>
    <workbookView xWindow="0" yWindow="0" windowWidth="22260" windowHeight="12645" xr2:uid="{00000000-000D-0000-FFFF-FFFF00000000}"/>
  </bookViews>
  <sheets>
    <sheet name="Sheet1" sheetId="1" r:id="rId1"/>
  </sheets>
  <externalReferences>
    <externalReference r:id="rId2"/>
  </externalReferences>
  <definedNames>
    <definedName name="コロナ禍において原油価格・物価高騰等に直面する生活者や事業者に対する支援">[1]―!$AD$2:$AD$3</definedName>
    <definedName name="コロナ禍において原油価格・物価高騰等に直面する生活者や事業者に対する支援_低所得">[1]―!$AD$12</definedName>
    <definedName name="コロナ感染症への対応として必要な事業">[1]―!$C$2:$C$2</definedName>
    <definedName name="検査促進枠の地方負担分に充当_低所得">[1]―!$I$7</definedName>
    <definedName name="個人を対象とした給付金等">[1]―!$M$2:$M$3</definedName>
    <definedName name="交付金の区分_○">[1]―!$AF$19</definedName>
    <definedName name="交付金の区分_○_×">[1]―!$AF$14:$AF$15</definedName>
    <definedName name="国の予算年度">[1]―!$AJ$2:$AJ$2</definedName>
    <definedName name="事業始期_通常">[1]―!$Q$2:$Q$13</definedName>
    <definedName name="事業終期_通常">[1]―!$S$2:$S$13</definedName>
    <definedName name="種類_重点_低所得">[1]―!$AH$14:$AH$18</definedName>
    <definedName name="種類_重点_低所得_1_4">[1]―!$AH$20:$AH$23</definedName>
    <definedName name="種類_通常・低所得">[1]―!$AH$2</definedName>
    <definedName name="対象外経費に臨時交付金を充当していない">[1]―!$G$2:$G$2</definedName>
    <definedName name="単独">[1]―!$A$5</definedName>
    <definedName name="低所得世帯支援枠を活用しない事業">[1]―!$AD$8</definedName>
    <definedName name="低所得世帯支援枠を活用する事業">[1]―!$AD$5:$AD$6</definedName>
    <definedName name="低所得世帯支援枠を絶対活用する事業">[1]―!$AD$10</definedName>
    <definedName name="特定事業者等支援">[1]―!$K$2:$K$3</definedName>
    <definedName name="特定事業者等支援_低所得">[1]―!$K$5</definedName>
    <definedName name="補助・単独">[1]―!$A$2:$A$3</definedName>
    <definedName name="予算区分_地単_通常">[1]―!$U$2:$U$4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1" l="1"/>
  <c r="E15" i="1"/>
  <c r="N14" i="1"/>
  <c r="E14" i="1"/>
  <c r="N13" i="1"/>
  <c r="E13" i="1"/>
  <c r="N12" i="1"/>
  <c r="E12" i="1"/>
  <c r="N11" i="1"/>
  <c r="E11" i="1"/>
  <c r="N10" i="1"/>
  <c r="E10" i="1"/>
  <c r="N9" i="1"/>
  <c r="E9" i="1"/>
  <c r="N8" i="1"/>
  <c r="N7" i="1"/>
  <c r="F7" i="1"/>
  <c r="V6" i="1"/>
  <c r="U6" i="1"/>
  <c r="T6" i="1"/>
  <c r="S6" i="1"/>
  <c r="R6" i="1"/>
  <c r="Q6" i="1"/>
  <c r="P6" i="1"/>
  <c r="O6" i="1"/>
  <c r="N6" i="1" l="1"/>
  <c r="M8" i="1"/>
  <c r="M7" i="1"/>
  <c r="M9" i="1"/>
  <c r="M10" i="1"/>
  <c r="M11" i="1"/>
  <c r="M12" i="1"/>
  <c r="M13" i="1"/>
  <c r="M14" i="1"/>
  <c r="M15" i="1"/>
  <c r="M6" i="1" l="1"/>
</calcChain>
</file>

<file path=xl/sharedStrings.xml><?xml version="1.0" encoding="utf-8"?>
<sst xmlns="http://schemas.openxmlformats.org/spreadsheetml/2006/main" count="226" uniqueCount="92">
  <si>
    <t>（単位：千円）</t>
    <rPh sb="1" eb="3">
      <t>タンイ</t>
    </rPh>
    <rPh sb="4" eb="6">
      <t>センエン</t>
    </rPh>
    <phoneticPr fontId="4"/>
  </si>
  <si>
    <t>補助・単独</t>
  </si>
  <si>
    <t>コロナ禍において原油価格・物価高騰等に直面する生活者や事業者に対する支援</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phoneticPr fontId="6"/>
  </si>
  <si>
    <t>交付対象事業の名称</t>
  </si>
  <si>
    <t>所管</t>
  </si>
  <si>
    <t>交付金の区分</t>
    <rPh sb="0" eb="3">
      <t>コウフキン</t>
    </rPh>
    <rPh sb="4" eb="6">
      <t>クブン</t>
    </rPh>
    <phoneticPr fontId="6"/>
  </si>
  <si>
    <t>コロナ感染症への対応として必要な事業</t>
    <phoneticPr fontId="6"/>
  </si>
  <si>
    <t>対象外経費に臨時交付金を充当していない</t>
    <rPh sb="0" eb="2">
      <t>タイショウ</t>
    </rPh>
    <rPh sb="2" eb="3">
      <t>ガイ</t>
    </rPh>
    <rPh sb="3" eb="5">
      <t>ケイヒ</t>
    </rPh>
    <rPh sb="6" eb="8">
      <t>リンジ</t>
    </rPh>
    <rPh sb="8" eb="11">
      <t>コウフキン</t>
    </rPh>
    <rPh sb="12" eb="14">
      <t>ジュウトウ</t>
    </rPh>
    <phoneticPr fontId="6"/>
  </si>
  <si>
    <t>種類</t>
    <rPh sb="0" eb="2">
      <t>シュルイ</t>
    </rPh>
    <phoneticPr fontId="6"/>
  </si>
  <si>
    <t>Ａ</t>
  </si>
  <si>
    <t>事業の概要(①②③④を必ずそれぞれの項目毎に明記)
①目的・効果
②交付金を充当する経費内容
③積算根拠（対象数、単価等）
④事業の対象（交付対象者、対象施設等）</t>
    <rPh sb="18" eb="20">
      <t>コウモク</t>
    </rPh>
    <rPh sb="20" eb="21">
      <t>ゴト</t>
    </rPh>
    <rPh sb="27" eb="29">
      <t>モクテキ</t>
    </rPh>
    <rPh sb="30" eb="32">
      <t>コウカ</t>
    </rPh>
    <phoneticPr fontId="4"/>
  </si>
  <si>
    <t>検査促進枠の地方負担分に充当</t>
    <rPh sb="0" eb="2">
      <t>ケンサ</t>
    </rPh>
    <rPh sb="2" eb="4">
      <t>ソクシン</t>
    </rPh>
    <rPh sb="4" eb="5">
      <t>ワク</t>
    </rPh>
    <rPh sb="6" eb="8">
      <t>チホウ</t>
    </rPh>
    <rPh sb="8" eb="11">
      <t>フタンブン</t>
    </rPh>
    <rPh sb="12" eb="14">
      <t>ジュウトウ</t>
    </rPh>
    <phoneticPr fontId="6"/>
  </si>
  <si>
    <t>特定事業者等支援</t>
    <rPh sb="0" eb="2">
      <t>トクテイ</t>
    </rPh>
    <rPh sb="2" eb="5">
      <t>ジギョウシャ</t>
    </rPh>
    <rPh sb="5" eb="6">
      <t>トウ</t>
    </rPh>
    <rPh sb="6" eb="8">
      <t>シエン</t>
    </rPh>
    <phoneticPr fontId="4"/>
  </si>
  <si>
    <t>個人を対象とした給付金等</t>
    <phoneticPr fontId="4"/>
  </si>
  <si>
    <t>基金</t>
    <rPh sb="0" eb="2">
      <t>キキン</t>
    </rPh>
    <phoneticPr fontId="4"/>
  </si>
  <si>
    <t>事業
始期</t>
  </si>
  <si>
    <t>事業
終期</t>
  </si>
  <si>
    <t>成果目標（可能な限り定量的指標を設定）</t>
    <phoneticPr fontId="4"/>
  </si>
  <si>
    <t>地域住民への周知方法（HP,広報紙など）</t>
    <phoneticPr fontId="4"/>
  </si>
  <si>
    <t>参考資料</t>
  </si>
  <si>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4"/>
  </si>
  <si>
    <t>予算区分</t>
    <rPh sb="0" eb="2">
      <t>ヨサン</t>
    </rPh>
    <rPh sb="2" eb="4">
      <t>クブン</t>
    </rPh>
    <phoneticPr fontId="4"/>
  </si>
  <si>
    <t>低所得世帯支援枠を活用する事業</t>
    <rPh sb="0" eb="3">
      <t>テイショトク</t>
    </rPh>
    <rPh sb="3" eb="5">
      <t>セタイ</t>
    </rPh>
    <rPh sb="5" eb="7">
      <t>シエン</t>
    </rPh>
    <rPh sb="7" eb="8">
      <t>ワク</t>
    </rPh>
    <rPh sb="9" eb="11">
      <t>カツヨウ</t>
    </rPh>
    <rPh sb="13" eb="15">
      <t>ジギョウ</t>
    </rPh>
    <phoneticPr fontId="6"/>
  </si>
  <si>
    <t>通常交付金</t>
    <rPh sb="0" eb="2">
      <t>ツウジョウ</t>
    </rPh>
    <rPh sb="2" eb="5">
      <t>コウフキン</t>
    </rPh>
    <phoneticPr fontId="6"/>
  </si>
  <si>
    <t>重点交付金</t>
    <rPh sb="0" eb="2">
      <t>ジュウテン</t>
    </rPh>
    <rPh sb="2" eb="5">
      <t>コウフキン</t>
    </rPh>
    <phoneticPr fontId="6"/>
  </si>
  <si>
    <t>経済対策との関係</t>
    <phoneticPr fontId="6"/>
  </si>
  <si>
    <t>⑨を選択した場合、より効果があると考える理由</t>
    <phoneticPr fontId="6"/>
  </si>
  <si>
    <t>総事業費</t>
  </si>
  <si>
    <t>Ｂ</t>
    <phoneticPr fontId="6"/>
  </si>
  <si>
    <t>Ｃ</t>
    <phoneticPr fontId="6"/>
  </si>
  <si>
    <t>Ｄ</t>
    <phoneticPr fontId="6"/>
  </si>
  <si>
    <t>Ｂ１</t>
    <phoneticPr fontId="6"/>
  </si>
  <si>
    <t>Ｂ２</t>
    <phoneticPr fontId="6"/>
  </si>
  <si>
    <t>Ｂ３</t>
  </si>
  <si>
    <t>Ｂ４</t>
    <phoneticPr fontId="6"/>
  </si>
  <si>
    <t>交付対象経費</t>
    <rPh sb="0" eb="2">
      <t>コウフ</t>
    </rPh>
    <rPh sb="2" eb="4">
      <t>タイショウ</t>
    </rPh>
    <rPh sb="4" eb="6">
      <t>ケイヒ</t>
    </rPh>
    <phoneticPr fontId="6"/>
  </si>
  <si>
    <t>国のR4予算分（交付限度額①、②、③）</t>
    <phoneticPr fontId="6"/>
  </si>
  <si>
    <t>国のR4予算分（交付限度額④）</t>
    <phoneticPr fontId="6"/>
  </si>
  <si>
    <t>Ｂ３'
国のR4予算分（交付限度額⑤）</t>
    <phoneticPr fontId="6"/>
  </si>
  <si>
    <t>Ｂ３''
国のR4予算分（交付限度額⑥）</t>
    <phoneticPr fontId="6"/>
  </si>
  <si>
    <t>Ｂ４’
国のR4予算分（交付限度額⑦、⑧）</t>
    <phoneticPr fontId="6"/>
  </si>
  <si>
    <t>Ｂ４’’
国のR4予算分（交付限度額⑨、⑩）</t>
    <phoneticPr fontId="6"/>
  </si>
  <si>
    <t>国庫補助額</t>
    <rPh sb="0" eb="2">
      <t>コッコ</t>
    </rPh>
    <rPh sb="2" eb="4">
      <t>ホジョ</t>
    </rPh>
    <rPh sb="4" eb="5">
      <t>ガク</t>
    </rPh>
    <phoneticPr fontId="6"/>
  </si>
  <si>
    <t>その他
（一般財源や補助対象外経費等）</t>
    <rPh sb="2" eb="3">
      <t>タ</t>
    </rPh>
    <rPh sb="5" eb="7">
      <t>イッパン</t>
    </rPh>
    <rPh sb="7" eb="9">
      <t>ザイゲン</t>
    </rPh>
    <rPh sb="10" eb="12">
      <t>ホジョ</t>
    </rPh>
    <rPh sb="12" eb="14">
      <t>タイショウ</t>
    </rPh>
    <rPh sb="14" eb="15">
      <t>ガイ</t>
    </rPh>
    <rPh sb="15" eb="17">
      <t>ケイヒ</t>
    </rPh>
    <rPh sb="17" eb="18">
      <t>トウ</t>
    </rPh>
    <phoneticPr fontId="6"/>
  </si>
  <si>
    <t>合計</t>
    <phoneticPr fontId="6"/>
  </si>
  <si>
    <t>単</t>
  </si>
  <si>
    <t>○</t>
  </si>
  <si>
    <t>令和5年度大槌町物価高騰に伴う低所得世帯支援給付金【低所得者世帯給付金】</t>
  </si>
  <si>
    <t>④-Ⅳ．コロナ禍において物価高騰等に直面する生活困窮者等への支援</t>
  </si>
  <si>
    <t>－</t>
  </si>
  <si>
    <t>①コロナ禍において、エネルギー・食料等価格等の物価高騰の影響を受けた低所得世帯へ支援金を給付するもの。
②低所得世帯への支援給付金
③支援給付金47,850千円（30千円×1,595世帯）
④令和5年度低所得世帯</t>
    <phoneticPr fontId="6"/>
  </si>
  <si>
    <t>R5.5</t>
  </si>
  <si>
    <t>R6.3</t>
  </si>
  <si>
    <t>対象世帯への交付率：100％</t>
  </si>
  <si>
    <t>HP、郵送</t>
  </si>
  <si>
    <t>R5補正（地）</t>
    <rPh sb="2" eb="4">
      <t>ホセイ</t>
    </rPh>
    <rPh sb="5" eb="6">
      <t>チ</t>
    </rPh>
    <phoneticPr fontId="4"/>
  </si>
  <si>
    <t>令和5年度大槌町物価高騰に伴う低所得世帯支援給付金（事務費）</t>
  </si>
  <si>
    <t>①コロナ禍において、エネルギー・食料等価格等の物価高騰の影響を受けた低所得世帯へ支援金を給付するもの。
②低所得世帯への支援給付金（事務費）
③会計年度職員人件費564千円、需用費97千円、役務費573千円、システム設定費616千円
④令和5年度低所得世帯</t>
    <phoneticPr fontId="6"/>
  </si>
  <si>
    <t>HP</t>
  </si>
  <si>
    <t>大槌町福祉サービス事業所等物価高騰対策支援給付金交付事業</t>
  </si>
  <si>
    <t>⑤医療・介護・保育施設、学校施設、公衆浴場等に対する物価高騰対策支援</t>
  </si>
  <si>
    <t>①コロナ禍において、原油価格や電気・ガス料金を含む物価高騰の影響を受ける町内の福祉サービス事業所等の負担を軽減し、安定的かつ継続的なサービスの提供を支援することを目的として、支援給付金を交付するもの。
②事業所への支援給付金
③障がい（入所2事業所×100千円、その他13事業所×50千円）850千円、児童（10事業所×50千円）500千円、介護（入所10事業所×100千円、その他14事業所×50千円）1,700千円
④町内の福祉（障がい・児童・介護等）事業所</t>
  </si>
  <si>
    <t>R5.6</t>
  </si>
  <si>
    <t>対象施設への交付率：100％</t>
  </si>
  <si>
    <t>原油価格・物価高騰対策事業（農業）</t>
  </si>
  <si>
    <t>④-Ⅰ．原油価格高騰対策</t>
  </si>
  <si>
    <t>⑥農林水産業における物価高騰対策支援</t>
  </si>
  <si>
    <t>①コロナ禍における原油・物価高騰等による費用増加に直面している農業者への支援を目的に、補助金を交付するもの。
②事業者への支援給付金
③営農継続支援1,350千円（主食用米、園芸品目に対する生産費用支援）
出荷運搬手数料支援1,650千円（燃料高騰の影響により上昇した米穀出荷等に係る手数料支援）
④農業者</t>
  </si>
  <si>
    <t>対象者への交付率：100％</t>
  </si>
  <si>
    <t>学校給食物価高騰対策事業</t>
  </si>
  <si>
    <t>②エネルギー・食料品価格等の物価高騰に伴う子育て世帯支援</t>
  </si>
  <si>
    <t>①コロナ禍において長引く経済情勢の悪化や原油高による価格高騰に伴い、給食の材料費も上昇が止まらず、適正な献立内容を現予算額で維持することが困難な状況にあることから、児童生徒に美味しく栄養バランスのとれた安全・安心な学校給食を安定的に提供していくため、子育て世帯（児童生徒の保護者）が負担すべき学校給食賄材料費の一部を公費負担するもの。
②賄材料費
③物価高騰分3,000千円（賄材料費の10％）
④子育て世帯（児童生徒の保護者）※教職員は除く</t>
    <phoneticPr fontId="6"/>
  </si>
  <si>
    <t>学校給食単価の維持：小学校255円、中学校295円</t>
  </si>
  <si>
    <t>上水道基本料金減免事業</t>
  </si>
  <si>
    <t>⑨推奨事業メニューよりも更に効果があると考える支援</t>
  </si>
  <si>
    <t>上水道基本料金減免相当額を補填（公共施設を除く）することにより、コロナ禍において原油価格や電気・ガス料金を含む物価高騰等に直面する上水道利用者を支援できるため。</t>
  </si>
  <si>
    <t>①コロナ禍において原油価格や電気・ガス料金を含む物価高騰等に直面する町民や事業者の支援を目的として、上水道基本料金の免除を実施するもの。
②上水道基本料金減免相当額の補填（水道事業会計）、システム改修費
③【上水道基本料金】約7,000千円（月額）×6カ月=42,000千円
【システム改修費】500千円
④上水道利用者</t>
    <phoneticPr fontId="6"/>
  </si>
  <si>
    <t>R5.10</t>
  </si>
  <si>
    <t>上水道未使用世帯等支援事業</t>
  </si>
  <si>
    <t>⑨推奨事業メニューよりも更に効果があると考える支援</t>
    <rPh sb="1" eb="3">
      <t>スイショウ</t>
    </rPh>
    <rPh sb="3" eb="5">
      <t>ジギョウ</t>
    </rPh>
    <rPh sb="12" eb="13">
      <t>サラ</t>
    </rPh>
    <rPh sb="14" eb="16">
      <t>コウカ</t>
    </rPh>
    <rPh sb="20" eb="21">
      <t>カンガ</t>
    </rPh>
    <rPh sb="23" eb="25">
      <t>シエン</t>
    </rPh>
    <phoneticPr fontId="4"/>
  </si>
  <si>
    <t>上水道未使用世帯へ上水道基本料金減免相当額を給付することにより、コロナ禍において原油価格や電気・ガス料金を含む物価高騰等に直面する町民を支援できるため。</t>
    <rPh sb="0" eb="3">
      <t>ジョウスイドウ</t>
    </rPh>
    <rPh sb="3" eb="8">
      <t>ミシヨウセタイ</t>
    </rPh>
    <rPh sb="22" eb="24">
      <t>キュウフ</t>
    </rPh>
    <rPh sb="65" eb="67">
      <t>チョウミン</t>
    </rPh>
    <phoneticPr fontId="6"/>
  </si>
  <si>
    <t>①コロナ禍において原油価格や電気・ガス料金を含む物価高騰等に直面する町民や事業者の支援を目的として、上水道未使用世帯及び事業者に対し、給水用途単価の6か月分相当額を一括交付するもの。
②上水道未使用世帯・上水道未使用事業者
③免除額約258千円（1か月）×6か月=1,550千円
1か月当たりの内訳（一般家庭用140件×1,400円=196,000円、営業用20件×3,100円=62,000円）
通信運搬費50千円
④上水道未使用世帯・上水道未使用事業者</t>
    <phoneticPr fontId="6"/>
  </si>
  <si>
    <t>補</t>
  </si>
  <si>
    <t>学校保健特別対策事業費補助金</t>
  </si>
  <si>
    <t>⑤-Ⅳ-１．ウィズコロナ下での感染症対応の強化</t>
  </si>
  <si>
    <t>①町立学校における新型コロナウイルス感染症対策に資する備品及び消耗品を購入する。
②換気対策徹底のための備品（サーキュレータ、CO2モニター、網戸等）・感染症対策のための消耗品購入費（消毒用アルコール、保健衛生用品等）
③吉里吉里小学校900千円、吉里吉里中学校900千円
④町立学校（吉里吉里小学校・中学校）2校</t>
  </si>
  <si>
    <t xml:space="preserve">令和5年7月以降の学校内新型コロナウイルスクラスター感染件数：0件 </t>
  </si>
  <si>
    <t>R4補正（国）</t>
  </si>
  <si>
    <t>保育対策事業費補助金</t>
  </si>
  <si>
    <t>①保育所等における新型コロナウイルス感染症の感染拡大防止対策の支援として、新型コロナウイルスの感染者が発生した場合に、職員が感染症対策の徹底を図りながら事業を継続的に実施していくために必要な経費を支援する。
②事業者への事業実施に係る補助金
③定員19人以下：300千円×1箇所、定員20人以上59人以下：400千円×3箇所、定員60人以上：500千円×2箇所
④町内に所在する保育施設6施設</t>
  </si>
  <si>
    <t>R5.4</t>
  </si>
  <si>
    <t>令和5年4月以降の町内施設新型コロナウイルスクラスター感染件数：0件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</si>
</sst>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color theme="1"/>
      <name val="Yu Gothic"/>
      <family val="2"/>
      <scheme val="minor"/>
    </font>
    <font>
      <sz val="14"/>
      <name val="ＭＳ Ｐゴシック"/>
      <family val="3"/>
    </font>
    <font>
      <sz val="6"/>
      <name val="Yu Gothic"/>
      <family val="3"/>
      <charset val="128"/>
      <scheme val="minor"/>
    </font>
    <font>
      <sz val="6"/>
      <name val="ＭＳ Ｐゴシック"/>
      <family val="3"/>
    </font>
    <font>
      <sz val="14"/>
      <name val="HG創英角ﾎﾟｯﾌﾟ体"/>
      <family val="3"/>
    </font>
    <font>
      <sz val="6"/>
      <name val="ＭＳ Ｐゴシック"/>
      <family val="3"/>
      <charset val="128"/>
    </font>
    <font>
      <sz val="14"/>
      <name val="ＭＳ ゴシック"/>
      <family val="3"/>
    </font>
    <font>
      <sz val="14"/>
      <name val="ＭＳ ゴシック"/>
      <family val="3"/>
      <charset val="128"/>
    </font>
    <font>
      <sz val="14"/>
      <color indexed="8"/>
      <name val="ＭＳ Ｐゴシック"/>
      <family val="3"/>
    </font>
    <font>
      <sz val="14"/>
      <name val="ＭＳ 明朝"/>
      <family val="1"/>
    </font>
    <font>
      <sz val="14"/>
      <color indexed="8"/>
      <name val="ＭＳ ゴシック"/>
      <family val="3"/>
      <charset val="128"/>
    </font>
    <font>
      <sz val="14"/>
      <color indexed="8"/>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27"/>
      </patternFill>
    </fill>
    <fill>
      <patternFill patternType="solid">
        <fgColor theme="7" tint="0.79998168889431442"/>
        <bgColor indexed="64"/>
      </patternFill>
    </fill>
    <fill>
      <patternFill patternType="solid">
        <fgColor rgb="FFF2F2F2"/>
        <bgColor indexed="64"/>
      </patternFill>
    </fill>
  </fills>
  <borders count="62">
    <border>
      <left/>
      <right/>
      <top/>
      <bottom/>
      <diagonal/>
    </border>
    <border>
      <left/>
      <right/>
      <top/>
      <bottom style="medium">
        <color indexed="64"/>
      </bottom>
      <diagonal/>
    </border>
    <border>
      <left/>
      <right/>
      <top style="medium">
        <color indexed="64"/>
      </top>
      <bottom/>
      <diagonal/>
    </border>
    <border>
      <left/>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style="thin">
        <color indexed="8"/>
      </right>
      <top style="medium">
        <color indexed="64"/>
      </top>
      <bottom/>
      <diagonal/>
    </border>
    <border>
      <left/>
      <right style="thin">
        <color indexed="64"/>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8"/>
      </left>
      <right style="medium">
        <color indexed="64"/>
      </right>
      <top style="medium">
        <color indexed="8"/>
      </top>
      <bottom/>
      <diagonal/>
    </border>
    <border>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64"/>
      </left>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style="medium">
        <color indexed="8"/>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thin">
        <color indexed="8"/>
      </right>
      <top style="medium">
        <color indexed="64"/>
      </top>
      <bottom style="mediumDashed">
        <color indexed="64"/>
      </bottom>
      <diagonal/>
    </border>
    <border>
      <left style="thin">
        <color indexed="8"/>
      </left>
      <right/>
      <top style="medium">
        <color indexed="64"/>
      </top>
      <bottom style="mediumDashed">
        <color indexed="64"/>
      </bottom>
      <diagonal/>
    </border>
    <border>
      <left style="thin">
        <color indexed="64"/>
      </left>
      <right/>
      <top style="medium">
        <color indexed="64"/>
      </top>
      <bottom style="mediumDashed">
        <color indexed="64"/>
      </bottom>
      <diagonal/>
    </border>
    <border>
      <left style="thin">
        <color indexed="64"/>
      </left>
      <right style="thin">
        <color indexed="64"/>
      </right>
      <top style="medium">
        <color indexed="64"/>
      </top>
      <bottom style="mediumDashed">
        <color indexed="64"/>
      </bottom>
      <diagonal/>
    </border>
    <border>
      <left style="thin">
        <color indexed="64"/>
      </left>
      <right style="thin">
        <color indexed="8"/>
      </right>
      <top style="medium">
        <color indexed="64"/>
      </top>
      <bottom style="mediumDashed">
        <color indexed="64"/>
      </bottom>
      <diagonal/>
    </border>
    <border>
      <left/>
      <right style="thin">
        <color indexed="8"/>
      </right>
      <top style="medium">
        <color indexed="64"/>
      </top>
      <bottom style="mediumDashed">
        <color indexed="64"/>
      </bottom>
      <diagonal/>
    </border>
    <border>
      <left style="thin">
        <color indexed="8"/>
      </left>
      <right style="medium">
        <color indexed="64"/>
      </right>
      <top style="medium">
        <color indexed="64"/>
      </top>
      <bottom style="mediumDashed">
        <color indexed="64"/>
      </bottom>
      <diagonal/>
    </border>
    <border>
      <left style="thin">
        <color indexed="8"/>
      </left>
      <right style="thin">
        <color indexed="8"/>
      </right>
      <top/>
      <bottom style="hair">
        <color indexed="8"/>
      </bottom>
      <diagonal/>
    </border>
    <border>
      <left style="thin">
        <color indexed="8"/>
      </left>
      <right style="thin">
        <color indexed="8"/>
      </right>
      <top/>
      <bottom style="mediumDashed">
        <color indexed="64"/>
      </bottom>
      <diagonal/>
    </border>
    <border>
      <left style="thin">
        <color indexed="8"/>
      </left>
      <right/>
      <top/>
      <bottom style="mediumDashed">
        <color indexed="64"/>
      </bottom>
      <diagonal/>
    </border>
    <border>
      <left style="thin">
        <color indexed="64"/>
      </left>
      <right/>
      <top/>
      <bottom style="mediumDashed">
        <color indexed="64"/>
      </bottom>
      <diagonal/>
    </border>
    <border>
      <left style="thin">
        <color indexed="64"/>
      </left>
      <right style="thin">
        <color indexed="64"/>
      </right>
      <top/>
      <bottom style="mediumDashed">
        <color indexed="64"/>
      </bottom>
      <diagonal/>
    </border>
    <border>
      <left style="thin">
        <color indexed="8"/>
      </left>
      <right style="thin">
        <color indexed="64"/>
      </right>
      <top style="mediumDashed">
        <color indexed="64"/>
      </top>
      <bottom style="mediumDashed">
        <color indexed="64"/>
      </bottom>
      <diagonal/>
    </border>
    <border>
      <left style="thin">
        <color indexed="64"/>
      </left>
      <right style="thin">
        <color indexed="8"/>
      </right>
      <top/>
      <bottom style="mediumDashed">
        <color indexed="64"/>
      </bottom>
      <diagonal/>
    </border>
    <border>
      <left style="thin">
        <color indexed="8"/>
      </left>
      <right style="thin">
        <color indexed="8"/>
      </right>
      <top style="mediumDashed">
        <color indexed="64"/>
      </top>
      <bottom/>
      <diagonal/>
    </border>
    <border>
      <left style="thin">
        <color indexed="8"/>
      </left>
      <right style="thin">
        <color indexed="8"/>
      </right>
      <top style="mediumDashed">
        <color indexed="64"/>
      </top>
      <bottom style="mediumDashed">
        <color indexed="64"/>
      </bottom>
      <diagonal/>
    </border>
    <border>
      <left style="thin">
        <color indexed="8"/>
      </left>
      <right style="medium">
        <color indexed="64"/>
      </right>
      <top/>
      <bottom style="mediumDashed">
        <color indexed="64"/>
      </bottom>
      <diagonal/>
    </border>
    <border>
      <left style="thin">
        <color indexed="64"/>
      </left>
      <right style="thin">
        <color indexed="8"/>
      </right>
      <top/>
      <bottom style="hair">
        <color indexed="8"/>
      </bottom>
      <diagonal/>
    </border>
    <border>
      <left style="thin">
        <color indexed="8"/>
      </left>
      <right/>
      <top/>
      <bottom style="hair">
        <color indexed="8"/>
      </bottom>
      <diagonal/>
    </border>
    <border>
      <left style="thin">
        <color indexed="64"/>
      </left>
      <right/>
      <top/>
      <bottom style="hair">
        <color indexed="64"/>
      </bottom>
      <diagonal/>
    </border>
    <border>
      <left style="thin">
        <color indexed="64"/>
      </left>
      <right style="thin">
        <color indexed="8"/>
      </right>
      <top/>
      <bottom style="hair">
        <color indexed="64"/>
      </bottom>
      <diagonal/>
    </border>
    <border>
      <left style="thin">
        <color indexed="8"/>
      </left>
      <right style="medium">
        <color indexed="64"/>
      </right>
      <top/>
      <bottom style="hair">
        <color indexed="8"/>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64"/>
      </bottom>
      <diagonal/>
    </border>
  </borders>
  <cellStyleXfs count="3">
    <xf numFmtId="0" fontId="0" fillId="0" borderId="0"/>
    <xf numFmtId="38" fontId="1" fillId="0" borderId="0" applyFont="0" applyFill="0" applyBorder="0" applyAlignment="0" applyProtection="0">
      <alignment vertical="center"/>
    </xf>
    <xf numFmtId="0" fontId="10" fillId="0" borderId="0"/>
  </cellStyleXfs>
  <cellXfs count="137">
    <xf numFmtId="0" fontId="0" fillId="0" borderId="0" xfId="0"/>
    <xf numFmtId="0" fontId="2" fillId="2" borderId="0" xfId="0" applyFont="1" applyFill="1" applyAlignment="1">
      <alignment vertical="center"/>
    </xf>
    <xf numFmtId="0" fontId="2" fillId="0" borderId="0" xfId="0" applyFont="1" applyAlignment="1">
      <alignment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2" fillId="2" borderId="1" xfId="0" applyFont="1" applyFill="1" applyBorder="1" applyAlignment="1">
      <alignment horizontal="right" vertical="center"/>
    </xf>
    <xf numFmtId="0" fontId="7" fillId="3" borderId="9" xfId="0" applyFont="1" applyFill="1" applyBorder="1" applyAlignment="1">
      <alignment horizontal="center" vertical="center" textRotation="255"/>
    </xf>
    <xf numFmtId="0" fontId="7" fillId="3" borderId="10" xfId="0" applyFont="1" applyFill="1" applyBorder="1" applyAlignment="1">
      <alignment horizontal="center" vertical="center" wrapText="1" shrinkToFit="1"/>
    </xf>
    <xf numFmtId="0" fontId="7" fillId="3" borderId="11" xfId="0" applyFont="1" applyFill="1" applyBorder="1" applyAlignment="1">
      <alignment horizontal="center" vertical="center" wrapText="1" shrinkToFit="1"/>
    </xf>
    <xf numFmtId="0" fontId="7" fillId="3" borderId="9" xfId="0" applyFont="1" applyFill="1" applyBorder="1" applyAlignment="1">
      <alignment horizontal="center" vertical="center" wrapText="1" shrinkToFit="1"/>
    </xf>
    <xf numFmtId="0" fontId="8" fillId="3" borderId="9" xfId="0" applyFont="1" applyFill="1" applyBorder="1" applyAlignment="1">
      <alignment horizontal="center" vertical="center" textRotation="255"/>
    </xf>
    <xf numFmtId="0" fontId="8" fillId="3" borderId="12" xfId="0" applyFont="1" applyFill="1" applyBorder="1" applyAlignment="1">
      <alignment horizontal="center" vertical="center" wrapText="1" shrinkToFit="1"/>
    </xf>
    <xf numFmtId="0" fontId="8" fillId="3" borderId="13" xfId="0" applyFont="1" applyFill="1" applyBorder="1" applyAlignment="1">
      <alignment horizontal="center" vertical="center" wrapText="1" shrinkToFit="1"/>
    </xf>
    <xf numFmtId="0" fontId="8" fillId="3" borderId="10" xfId="0" applyFont="1" applyFill="1" applyBorder="1" applyAlignment="1">
      <alignment horizontal="center" vertical="center" wrapText="1"/>
    </xf>
    <xf numFmtId="0" fontId="7" fillId="3" borderId="14" xfId="0" applyFont="1" applyFill="1" applyBorder="1" applyAlignment="1">
      <alignment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3"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7" fillId="3" borderId="17" xfId="0" applyFont="1" applyFill="1" applyBorder="1" applyAlignment="1">
      <alignment horizontal="center" vertical="center" textRotation="255"/>
    </xf>
    <xf numFmtId="0" fontId="8" fillId="3" borderId="17" xfId="0" applyFont="1" applyFill="1" applyBorder="1" applyAlignment="1">
      <alignment horizontal="center" vertical="center" wrapText="1" shrinkToFit="1"/>
    </xf>
    <xf numFmtId="0" fontId="8" fillId="3" borderId="18" xfId="0" applyFont="1" applyFill="1" applyBorder="1" applyAlignment="1">
      <alignment horizontal="center" vertical="center" wrapText="1" shrinkToFit="1"/>
    </xf>
    <xf numFmtId="0" fontId="8" fillId="3" borderId="17" xfId="0" applyFont="1" applyFill="1" applyBorder="1" applyAlignment="1">
      <alignment horizontal="center" vertical="center" textRotation="255"/>
    </xf>
    <xf numFmtId="0" fontId="8" fillId="3" borderId="19" xfId="0" applyFont="1" applyFill="1" applyBorder="1" applyAlignment="1">
      <alignment horizontal="center" vertical="center" textRotation="255"/>
    </xf>
    <xf numFmtId="0" fontId="8" fillId="3" borderId="19" xfId="0" applyFont="1" applyFill="1" applyBorder="1" applyAlignment="1">
      <alignment horizontal="center" vertical="center" textRotation="255" wrapText="1" shrinkToFit="1"/>
    </xf>
    <xf numFmtId="0" fontId="8"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7" fillId="3" borderId="18" xfId="0" applyFont="1" applyFill="1" applyBorder="1" applyAlignment="1">
      <alignment horizontal="left" vertical="center" wrapText="1"/>
    </xf>
    <xf numFmtId="0" fontId="7"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shrinkToFit="1"/>
    </xf>
    <xf numFmtId="0" fontId="2" fillId="4" borderId="24" xfId="0" applyFont="1" applyFill="1" applyBorder="1" applyAlignment="1">
      <alignment horizontal="center" vertical="center" wrapText="1"/>
    </xf>
    <xf numFmtId="0" fontId="8" fillId="3" borderId="18" xfId="0" applyFont="1" applyFill="1" applyBorder="1" applyAlignment="1">
      <alignment horizontal="center" vertical="center" textRotation="255"/>
    </xf>
    <xf numFmtId="0" fontId="8" fillId="3" borderId="18" xfId="0" applyFont="1" applyFill="1" applyBorder="1" applyAlignment="1">
      <alignment horizontal="center" vertical="center" textRotation="255" wrapText="1" shrinkToFit="1"/>
    </xf>
    <xf numFmtId="0" fontId="7" fillId="3" borderId="18"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7" fillId="3" borderId="29" xfId="0" applyFont="1" applyFill="1" applyBorder="1" applyAlignment="1">
      <alignment horizontal="center" vertical="center" textRotation="255"/>
    </xf>
    <xf numFmtId="0" fontId="8" fillId="3" borderId="29" xfId="0" applyFont="1" applyFill="1" applyBorder="1" applyAlignment="1">
      <alignment horizontal="center" vertical="center" wrapText="1" shrinkToFit="1"/>
    </xf>
    <xf numFmtId="0" fontId="8" fillId="3" borderId="30" xfId="0" applyFont="1" applyFill="1" applyBorder="1" applyAlignment="1">
      <alignment horizontal="center" vertical="center" wrapText="1" shrinkToFit="1"/>
    </xf>
    <xf numFmtId="0" fontId="8" fillId="3" borderId="29" xfId="0" applyFont="1" applyFill="1" applyBorder="1" applyAlignment="1">
      <alignment horizontal="center" vertical="center" textRotation="255"/>
    </xf>
    <xf numFmtId="0" fontId="8" fillId="3" borderId="30" xfId="0" applyFont="1" applyFill="1" applyBorder="1" applyAlignment="1">
      <alignment horizontal="center" vertical="center" textRotation="255"/>
    </xf>
    <xf numFmtId="0" fontId="8" fillId="3" borderId="30" xfId="0" applyFont="1" applyFill="1" applyBorder="1" applyAlignment="1">
      <alignment horizontal="center" vertical="center" textRotation="255" wrapText="1" shrinkToFit="1"/>
    </xf>
    <xf numFmtId="0" fontId="8" fillId="3" borderId="31"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0" xfId="0" applyFont="1" applyFill="1" applyBorder="1" applyAlignment="1">
      <alignment horizontal="left" vertical="center" wrapText="1"/>
    </xf>
    <xf numFmtId="0" fontId="7" fillId="3" borderId="30" xfId="0" applyFont="1" applyFill="1" applyBorder="1" applyAlignment="1">
      <alignment horizontal="center" vertical="center" wrapText="1" shrinkToFit="1"/>
    </xf>
    <xf numFmtId="0" fontId="2" fillId="4" borderId="36" xfId="0" applyFont="1" applyFill="1" applyBorder="1" applyAlignment="1">
      <alignment horizontal="center" vertical="center" wrapText="1"/>
    </xf>
    <xf numFmtId="0" fontId="2" fillId="2" borderId="0" xfId="0" applyFont="1" applyFill="1" applyAlignment="1">
      <alignment horizontal="right" vertical="center"/>
    </xf>
    <xf numFmtId="38" fontId="2" fillId="2" borderId="20" xfId="1" applyFont="1" applyFill="1" applyBorder="1" applyAlignment="1">
      <alignment horizontal="right" vertical="center" wrapText="1" shrinkToFit="1"/>
    </xf>
    <xf numFmtId="38" fontId="2" fillId="2" borderId="37" xfId="1" applyFont="1" applyFill="1" applyBorder="1" applyAlignment="1">
      <alignment horizontal="center" vertical="center" shrinkToFit="1"/>
    </xf>
    <xf numFmtId="0" fontId="2" fillId="2" borderId="0" xfId="0" applyFont="1" applyFill="1" applyAlignment="1">
      <alignment horizontal="center" vertical="center"/>
    </xf>
    <xf numFmtId="0" fontId="2" fillId="2" borderId="7" xfId="0" applyFont="1" applyFill="1" applyBorder="1" applyAlignment="1">
      <alignment vertical="center"/>
    </xf>
    <xf numFmtId="38" fontId="2" fillId="2" borderId="0" xfId="1" applyFont="1" applyFill="1" applyBorder="1" applyAlignment="1">
      <alignment horizontal="center" vertical="center" shrinkToFit="1"/>
    </xf>
    <xf numFmtId="0" fontId="2" fillId="2" borderId="8" xfId="0" applyFont="1" applyFill="1" applyBorder="1" applyAlignment="1">
      <alignment vertical="center" wrapText="1"/>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11" fillId="0" borderId="41" xfId="2" applyFont="1" applyBorder="1" applyAlignment="1" applyProtection="1">
      <alignment horizontal="left" vertical="center" wrapText="1"/>
      <protection locked="0"/>
    </xf>
    <xf numFmtId="0" fontId="9" fillId="5" borderId="42"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0" borderId="38"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5" borderId="38" xfId="0" applyFont="1" applyFill="1" applyBorder="1" applyAlignment="1">
      <alignment horizontal="left" vertical="center" wrapText="1"/>
    </xf>
    <xf numFmtId="38" fontId="9" fillId="5" borderId="38" xfId="1" applyFont="1" applyFill="1" applyBorder="1" applyAlignment="1" applyProtection="1">
      <alignment horizontal="right" vertical="center" shrinkToFit="1"/>
    </xf>
    <xf numFmtId="38" fontId="9" fillId="5" borderId="9" xfId="1" applyFont="1" applyFill="1" applyBorder="1" applyAlignment="1" applyProtection="1">
      <alignment horizontal="right" vertical="center" shrinkToFit="1"/>
    </xf>
    <xf numFmtId="38" fontId="9" fillId="0" borderId="38" xfId="1" applyFont="1" applyFill="1" applyBorder="1" applyAlignment="1" applyProtection="1">
      <alignment horizontal="right" vertical="center" shrinkToFit="1"/>
      <protection locked="0"/>
    </xf>
    <xf numFmtId="0" fontId="9" fillId="0" borderId="9" xfId="0" applyFont="1" applyBorder="1" applyAlignment="1" applyProtection="1">
      <alignment horizontal="left" vertical="top" wrapText="1"/>
      <protection locked="0"/>
    </xf>
    <xf numFmtId="0" fontId="9" fillId="0" borderId="38" xfId="1" applyNumberFormat="1" applyFont="1" applyFill="1" applyBorder="1" applyAlignment="1" applyProtection="1">
      <alignment vertical="center" wrapText="1"/>
      <protection locked="0"/>
    </xf>
    <xf numFmtId="0" fontId="9" fillId="0" borderId="38" xfId="0" applyFont="1" applyBorder="1" applyAlignment="1" applyProtection="1">
      <alignment horizontal="left" vertical="center" wrapText="1"/>
      <protection locked="0"/>
    </xf>
    <xf numFmtId="0" fontId="9" fillId="0" borderId="44"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11" fillId="0" borderId="49" xfId="2" applyFont="1" applyBorder="1" applyAlignment="1" applyProtection="1">
      <alignment horizontal="left" vertical="center" wrapText="1"/>
      <protection locked="0"/>
    </xf>
    <xf numFmtId="0" fontId="9" fillId="5" borderId="46" xfId="0" applyFont="1" applyFill="1" applyBorder="1" applyAlignment="1">
      <alignment horizontal="center" vertical="center" wrapText="1"/>
    </xf>
    <xf numFmtId="0" fontId="9" fillId="0" borderId="50"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5" borderId="46" xfId="0" applyFont="1" applyFill="1" applyBorder="1" applyAlignment="1">
      <alignment horizontal="left" vertical="center" wrapText="1"/>
    </xf>
    <xf numFmtId="38" fontId="9" fillId="5" borderId="46" xfId="1" applyFont="1" applyFill="1" applyBorder="1" applyAlignment="1" applyProtection="1">
      <alignment horizontal="right" vertical="center" shrinkToFit="1"/>
    </xf>
    <xf numFmtId="38" fontId="9" fillId="5" borderId="52" xfId="1" applyFont="1" applyFill="1" applyBorder="1" applyAlignment="1" applyProtection="1">
      <alignment horizontal="right" vertical="center" shrinkToFit="1"/>
    </xf>
    <xf numFmtId="38" fontId="9" fillId="0" borderId="46" xfId="1" applyFont="1" applyFill="1" applyBorder="1" applyAlignment="1" applyProtection="1">
      <alignment horizontal="right" vertical="center" shrinkToFit="1"/>
      <protection locked="0"/>
    </xf>
    <xf numFmtId="0" fontId="9" fillId="0" borderId="53" xfId="0" applyFont="1" applyBorder="1" applyAlignment="1" applyProtection="1">
      <alignment horizontal="left" vertical="top" wrapText="1"/>
      <protection locked="0"/>
    </xf>
    <xf numFmtId="0" fontId="9" fillId="0" borderId="46" xfId="1" applyNumberFormat="1" applyFont="1" applyFill="1" applyBorder="1" applyAlignment="1" applyProtection="1">
      <alignment vertical="center" wrapText="1"/>
      <protection locked="0"/>
    </xf>
    <xf numFmtId="0" fontId="9" fillId="0" borderId="46" xfId="0" applyFont="1" applyBorder="1" applyAlignment="1" applyProtection="1">
      <alignment horizontal="left" vertical="center" wrapText="1"/>
      <protection locked="0"/>
    </xf>
    <xf numFmtId="0" fontId="9" fillId="0" borderId="5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protection locked="0"/>
    </xf>
    <xf numFmtId="0" fontId="9" fillId="0" borderId="45" xfId="0" applyFont="1" applyBorder="1" applyAlignment="1" applyProtection="1">
      <alignment horizontal="center" vertical="center" wrapText="1"/>
      <protection locked="0"/>
    </xf>
    <xf numFmtId="38" fontId="9" fillId="0" borderId="45" xfId="1" applyFont="1" applyFill="1" applyBorder="1" applyAlignment="1" applyProtection="1">
      <alignment horizontal="right" vertical="center" shrinkToFit="1"/>
      <protection locked="0"/>
    </xf>
    <xf numFmtId="0" fontId="9" fillId="0" borderId="45" xfId="1" applyNumberFormat="1" applyFont="1" applyFill="1" applyBorder="1" applyAlignment="1" applyProtection="1">
      <alignment vertical="center" wrapText="1"/>
      <protection locked="0"/>
    </xf>
    <xf numFmtId="0" fontId="9" fillId="0" borderId="45" xfId="0" applyFont="1" applyBorder="1" applyAlignment="1" applyProtection="1">
      <alignment horizontal="left" vertical="center" wrapText="1"/>
      <protection locked="0"/>
    </xf>
    <xf numFmtId="0" fontId="12" fillId="0" borderId="45"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12" fillId="0" borderId="45" xfId="0" applyFont="1" applyBorder="1" applyAlignment="1" applyProtection="1">
      <alignment horizontal="left" vertical="center" wrapText="1"/>
      <protection locked="0"/>
    </xf>
    <xf numFmtId="0" fontId="12" fillId="5" borderId="45" xfId="0" applyFont="1" applyFill="1" applyBorder="1" applyAlignment="1">
      <alignment horizontal="center" vertical="center" wrapText="1"/>
    </xf>
    <xf numFmtId="0" fontId="12" fillId="0" borderId="45" xfId="0" applyFont="1" applyBorder="1" applyAlignment="1" applyProtection="1">
      <alignment horizontal="center" vertical="center" wrapText="1"/>
      <protection locked="0"/>
    </xf>
    <xf numFmtId="38" fontId="12" fillId="5" borderId="56" xfId="1" applyFont="1" applyFill="1" applyBorder="1" applyAlignment="1" applyProtection="1">
      <alignment horizontal="right" vertical="center" shrinkToFit="1"/>
    </xf>
    <xf numFmtId="38" fontId="12" fillId="5" borderId="57" xfId="1" applyFont="1" applyFill="1" applyBorder="1" applyAlignment="1" applyProtection="1">
      <alignment horizontal="right" vertical="center" shrinkToFit="1"/>
    </xf>
    <xf numFmtId="38" fontId="12" fillId="0" borderId="55" xfId="1" applyFont="1" applyFill="1" applyBorder="1" applyAlignment="1" applyProtection="1">
      <alignment horizontal="right" vertical="center" shrinkToFit="1"/>
      <protection locked="0"/>
    </xf>
    <xf numFmtId="38" fontId="12" fillId="0" borderId="45" xfId="1" applyFont="1" applyFill="1" applyBorder="1" applyAlignment="1" applyProtection="1">
      <alignment horizontal="right" vertical="center" shrinkToFit="1"/>
      <protection locked="0"/>
    </xf>
    <xf numFmtId="38" fontId="12" fillId="5" borderId="45" xfId="1" applyFont="1" applyFill="1" applyBorder="1" applyAlignment="1" applyProtection="1">
      <alignment horizontal="right" vertical="center" shrinkToFit="1"/>
      <protection locked="0"/>
    </xf>
    <xf numFmtId="0" fontId="12" fillId="0" borderId="45" xfId="1" applyNumberFormat="1" applyFont="1" applyFill="1" applyBorder="1" applyAlignment="1" applyProtection="1">
      <alignment vertical="center" wrapText="1"/>
      <protection locked="0"/>
    </xf>
    <xf numFmtId="0" fontId="12" fillId="0" borderId="59"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protection locked="0"/>
    </xf>
    <xf numFmtId="38" fontId="12" fillId="5" borderId="60" xfId="1" applyFont="1" applyFill="1" applyBorder="1" applyAlignment="1" applyProtection="1">
      <alignment horizontal="right" vertical="center" shrinkToFit="1"/>
    </xf>
    <xf numFmtId="38" fontId="9" fillId="5" borderId="56" xfId="1" applyFont="1" applyFill="1" applyBorder="1" applyAlignment="1" applyProtection="1">
      <alignment horizontal="right" vertical="center" shrinkToFit="1"/>
    </xf>
    <xf numFmtId="38" fontId="9" fillId="5" borderId="60" xfId="1" applyFont="1" applyFill="1" applyBorder="1" applyAlignment="1" applyProtection="1">
      <alignment horizontal="right" vertical="center" shrinkToFit="1"/>
    </xf>
    <xf numFmtId="38" fontId="9" fillId="0" borderId="55" xfId="1" applyFont="1" applyFill="1" applyBorder="1" applyAlignment="1" applyProtection="1">
      <alignment horizontal="right" vertical="center" shrinkToFit="1"/>
      <protection locked="0"/>
    </xf>
    <xf numFmtId="38" fontId="9" fillId="5" borderId="45" xfId="1" applyFont="1" applyFill="1" applyBorder="1" applyAlignment="1" applyProtection="1">
      <alignment horizontal="right" vertical="center" shrinkToFit="1"/>
      <protection locked="0"/>
    </xf>
    <xf numFmtId="0" fontId="2" fillId="0" borderId="0" xfId="0" applyFont="1" applyAlignment="1">
      <alignment horizontal="center" vertical="center"/>
    </xf>
  </cellXfs>
  <cellStyles count="3">
    <cellStyle name="桁区切り" xfId="1" builtinId="6"/>
    <cellStyle name="標準" xfId="0" builtinId="0"/>
    <cellStyle name="標準_様式" xfId="2" xr:uid="{D7646AF3-6C40-41B5-B9F0-21AE556EC4DF}"/>
  </cellStyles>
  <dxfs count="12">
    <dxf>
      <fill>
        <patternFill>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5&#24180;&#24230;&#23455;&#26045;&#35336;&#30011;(&#26032;&#22411;&#12467;&#12525;&#12490;&#12454;&#12452;&#12523;&#12473;&#24863;&#26579;&#30151;&#23550;&#24540;&#22320;&#26041;&#21109;&#29983;&#33256;&#26178;&#20132;&#20184;&#373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
      <sheetName val="フラグ管理用"/>
      <sheetName val="転記作業用"/>
      <sheetName val="基金調べ"/>
      <sheetName val="【チェックリスト】 "/>
      <sheetName val="計算用"/>
      <sheetName val="【6月19日提出時確認シート】"/>
      <sheetName val="事業名一覧 "/>
      <sheetName val="自治体コード"/>
    </sheetNames>
    <sheetDataSet>
      <sheetData sheetId="0" refreshError="1"/>
      <sheetData sheetId="1">
        <row r="2">
          <cell r="A2" t="str">
            <v>補</v>
          </cell>
          <cell r="C2" t="str">
            <v>○</v>
          </cell>
          <cell r="G2" t="str">
            <v>○</v>
          </cell>
          <cell r="K2" t="str">
            <v>－</v>
          </cell>
          <cell r="M2" t="str">
            <v>－</v>
          </cell>
          <cell r="Q2" t="str">
            <v>R5.4</v>
          </cell>
          <cell r="S2" t="str">
            <v>R5.4</v>
          </cell>
          <cell r="U2" t="str">
            <v>R5当初（地）</v>
          </cell>
          <cell r="AD2" t="str">
            <v>－</v>
          </cell>
          <cell r="AH2" t="str">
            <v>－</v>
          </cell>
          <cell r="AJ2" t="str">
            <v>R4</v>
          </cell>
        </row>
        <row r="3">
          <cell r="A3" t="str">
            <v>単</v>
          </cell>
          <cell r="K3" t="str">
            <v>○</v>
          </cell>
          <cell r="M3" t="str">
            <v>○</v>
          </cell>
          <cell r="Q3" t="str">
            <v>R5.5</v>
          </cell>
          <cell r="S3" t="str">
            <v>R5.5</v>
          </cell>
          <cell r="U3" t="str">
            <v>R5補正（地）</v>
          </cell>
          <cell r="AD3" t="str">
            <v>○</v>
          </cell>
        </row>
        <row r="4">
          <cell r="Q4" t="str">
            <v>R5.6</v>
          </cell>
          <cell r="S4" t="str">
            <v>R5.6</v>
          </cell>
          <cell r="U4" t="str">
            <v>R5予備費（地）</v>
          </cell>
        </row>
        <row r="5">
          <cell r="A5" t="str">
            <v>単</v>
          </cell>
          <cell r="K5" t="str">
            <v>－</v>
          </cell>
          <cell r="Q5" t="str">
            <v>R5.7</v>
          </cell>
          <cell r="S5" t="str">
            <v>R5.7</v>
          </cell>
          <cell r="AD5" t="str">
            <v>－</v>
          </cell>
        </row>
        <row r="6">
          <cell r="Q6" t="str">
            <v>R5.8</v>
          </cell>
          <cell r="S6" t="str">
            <v>R5.8</v>
          </cell>
          <cell r="AD6" t="str">
            <v>○</v>
          </cell>
        </row>
        <row r="7">
          <cell r="I7" t="str">
            <v>－</v>
          </cell>
          <cell r="Q7" t="str">
            <v>R5.9</v>
          </cell>
          <cell r="S7" t="str">
            <v>R5.9</v>
          </cell>
        </row>
        <row r="8">
          <cell r="Q8" t="str">
            <v>R5.10</v>
          </cell>
          <cell r="S8" t="str">
            <v>R5.10</v>
          </cell>
          <cell r="AD8" t="str">
            <v>－</v>
          </cell>
        </row>
        <row r="9">
          <cell r="Q9" t="str">
            <v>R5.11</v>
          </cell>
          <cell r="S9" t="str">
            <v>R5.11</v>
          </cell>
        </row>
        <row r="10">
          <cell r="Q10" t="str">
            <v>R5.12</v>
          </cell>
          <cell r="S10" t="str">
            <v>R5.12</v>
          </cell>
          <cell r="AD10" t="str">
            <v>○</v>
          </cell>
        </row>
        <row r="11">
          <cell r="Q11" t="str">
            <v>R6.1</v>
          </cell>
          <cell r="S11" t="str">
            <v>R6.1</v>
          </cell>
        </row>
        <row r="12">
          <cell r="Q12" t="str">
            <v>R6.2</v>
          </cell>
          <cell r="S12" t="str">
            <v>R6.2</v>
          </cell>
          <cell r="AD12" t="str">
            <v>○</v>
          </cell>
        </row>
        <row r="13">
          <cell r="Q13" t="str">
            <v>R6.3</v>
          </cell>
          <cell r="S13" t="str">
            <v>R6.3</v>
          </cell>
        </row>
        <row r="14">
          <cell r="AF14" t="str">
            <v>○</v>
          </cell>
          <cell r="AH14" t="str">
            <v>－</v>
          </cell>
        </row>
        <row r="15">
          <cell r="AF15" t="str">
            <v>－</v>
          </cell>
          <cell r="AH15" t="str">
            <v>①エネルギー・食料品価格等の物価高騰に伴う低所得世帯支援</v>
          </cell>
        </row>
        <row r="16">
          <cell r="AH16" t="str">
            <v>②エネルギー・食料品価格等の物価高騰に伴う子育て世帯支援</v>
          </cell>
        </row>
        <row r="17">
          <cell r="AH17" t="str">
            <v>③消費下支え等を通じた生活者支援</v>
          </cell>
        </row>
        <row r="18">
          <cell r="AH18" t="str">
            <v>④省エネ家電等への買い換え促進による生活者支援</v>
          </cell>
        </row>
        <row r="19">
          <cell r="AF19" t="str">
            <v>○</v>
          </cell>
        </row>
        <row r="20">
          <cell r="AH20" t="str">
            <v>①エネルギー・食料品価格等の物価高騰に伴う低所得世帯支援</v>
          </cell>
        </row>
        <row r="21">
          <cell r="AH21" t="str">
            <v>②エネルギー・食料品価格等の物価高騰に伴う子育て世帯支援</v>
          </cell>
        </row>
        <row r="22">
          <cell r="AH22" t="str">
            <v>③消費下支え等を通じた生活者支援</v>
          </cell>
        </row>
        <row r="23">
          <cell r="AH23" t="str">
            <v>④省エネ家電等への買い換え促進による生活者支援</v>
          </cell>
        </row>
      </sheetData>
      <sheetData sheetId="2">
        <row r="25">
          <cell r="E25">
            <v>2</v>
          </cell>
        </row>
      </sheetData>
      <sheetData sheetId="3"/>
      <sheetData sheetId="4" refreshError="1"/>
      <sheetData sheetId="5" refreshError="1"/>
      <sheetData sheetId="6" refreshError="1"/>
      <sheetData sheetId="7" refreshError="1"/>
      <sheetData sheetId="8">
        <row r="3">
          <cell r="A3" t="str">
            <v>沖縄振興特定事業推進費補助金</v>
          </cell>
          <cell r="B3" t="str">
            <v>内閣総理大臣</v>
          </cell>
          <cell r="C3" t="str">
            <v>内閣府</v>
          </cell>
        </row>
        <row r="4">
          <cell r="A4" t="str">
            <v>地域女性活躍推進交付金</v>
          </cell>
          <cell r="B4" t="str">
            <v>内閣総理大臣</v>
          </cell>
          <cell r="C4" t="str">
            <v>内閣府</v>
          </cell>
        </row>
        <row r="5">
          <cell r="A5" t="str">
            <v>地方創生テレワーク推進交付金</v>
          </cell>
          <cell r="B5" t="str">
            <v>内閣総理大臣</v>
          </cell>
          <cell r="C5" t="str">
            <v>内閣府</v>
          </cell>
        </row>
        <row r="6">
          <cell r="A6" t="str">
            <v>デジタル田園都市国家構想推進交付金</v>
          </cell>
          <cell r="B6" t="str">
            <v>内閣総理大臣</v>
          </cell>
          <cell r="C6" t="str">
            <v>内閣府</v>
          </cell>
        </row>
        <row r="7">
          <cell r="A7" t="str">
            <v>子ども・子育て支援交付金</v>
          </cell>
          <cell r="B7" t="str">
            <v>内閣総理大臣</v>
          </cell>
          <cell r="C7" t="str">
            <v>内閣府</v>
          </cell>
        </row>
        <row r="8">
          <cell r="A8" t="str">
            <v>地域少子化対策重点推進交付金</v>
          </cell>
          <cell r="B8" t="str">
            <v>内閣総理大臣</v>
          </cell>
          <cell r="C8" t="str">
            <v>内閣府</v>
          </cell>
        </row>
        <row r="9">
          <cell r="A9" t="str">
            <v>特定有人国境離島地域社会維持推進交付金</v>
          </cell>
          <cell r="B9" t="str">
            <v>内閣総理大臣</v>
          </cell>
          <cell r="C9" t="str">
            <v>内閣府</v>
          </cell>
        </row>
        <row r="10">
          <cell r="A10" t="str">
            <v>地域就職氷河期世代支援加速化交付金</v>
          </cell>
          <cell r="B10" t="str">
            <v>内閣総理大臣</v>
          </cell>
          <cell r="C10" t="str">
            <v>内閣府</v>
          </cell>
        </row>
        <row r="11">
          <cell r="A11" t="str">
            <v>地域子供の未来応援交付金</v>
          </cell>
          <cell r="B11" t="str">
            <v>内閣総理大臣</v>
          </cell>
          <cell r="C11" t="str">
            <v>内閣府</v>
          </cell>
        </row>
        <row r="12">
          <cell r="A12" t="str">
            <v>地方消費者行政強化交付金</v>
          </cell>
          <cell r="B12" t="str">
            <v>内閣総理大臣</v>
          </cell>
          <cell r="C12" t="str">
            <v>内閣府</v>
          </cell>
        </row>
        <row r="13">
          <cell r="A13" t="str">
            <v>無線システム普及支援事業費等補助金</v>
          </cell>
          <cell r="B13" t="str">
            <v>総務大臣</v>
          </cell>
          <cell r="C13" t="str">
            <v>総務省</v>
          </cell>
        </row>
        <row r="14">
          <cell r="A14" t="str">
            <v>情報通信技術利活用事業費補助金</v>
          </cell>
          <cell r="B14" t="str">
            <v>総務大臣</v>
          </cell>
          <cell r="C14" t="str">
            <v>総務省</v>
          </cell>
        </row>
        <row r="15">
          <cell r="A15" t="str">
            <v>外国人受入環境整備交付金</v>
          </cell>
          <cell r="B15" t="str">
            <v>法務大臣</v>
          </cell>
          <cell r="C15" t="str">
            <v>法務省</v>
          </cell>
        </row>
        <row r="16">
          <cell r="A16" t="str">
            <v>学校施設環境改善交付金</v>
          </cell>
          <cell r="B16" t="str">
            <v>文部科学大臣</v>
          </cell>
          <cell r="C16" t="str">
            <v>文部科学省</v>
          </cell>
        </row>
        <row r="17">
          <cell r="A17" t="str">
            <v>教育支援体制整備事業費補助金</v>
          </cell>
          <cell r="B17" t="str">
            <v>文部科学大臣</v>
          </cell>
          <cell r="C17" t="str">
            <v>文部科学省</v>
          </cell>
        </row>
        <row r="18">
          <cell r="A18" t="str">
            <v>教育支援体制整備事業費交付金</v>
          </cell>
          <cell r="B18" t="str">
            <v>文部科学大臣</v>
          </cell>
          <cell r="C18" t="str">
            <v>文部科学省</v>
          </cell>
        </row>
        <row r="19">
          <cell r="A19" t="str">
            <v>学校保健特別対策事業費補助金</v>
          </cell>
          <cell r="B19" t="str">
            <v>文部科学大臣</v>
          </cell>
          <cell r="C19" t="str">
            <v>文部科学省</v>
          </cell>
        </row>
        <row r="20">
          <cell r="A20" t="str">
            <v>公立学校情報通信ネットワーク環境施設整備費補助金</v>
          </cell>
          <cell r="B20" t="str">
            <v>文部科学大臣</v>
          </cell>
          <cell r="C20" t="str">
            <v>文部科学省</v>
          </cell>
        </row>
        <row r="21">
          <cell r="A21" t="str">
            <v>公立学校情報機器整備費補助金</v>
          </cell>
          <cell r="B21" t="str">
            <v>文部科学大臣</v>
          </cell>
          <cell r="C21" t="str">
            <v>文部科学省</v>
          </cell>
        </row>
        <row r="22">
          <cell r="A22" t="str">
            <v>学校臨時休業対策費補助金</v>
          </cell>
          <cell r="B22" t="str">
            <v>文部科学大臣</v>
          </cell>
          <cell r="C22" t="str">
            <v>文部科学省</v>
          </cell>
        </row>
        <row r="23">
          <cell r="A23" t="str">
            <v>私立高等学校等経常費助成費補助金</v>
          </cell>
          <cell r="B23" t="str">
            <v>文部科学大臣</v>
          </cell>
          <cell r="C23" t="str">
            <v>文部科学省</v>
          </cell>
        </row>
        <row r="24">
          <cell r="A24" t="str">
            <v>地方スポーツ振興費補助金</v>
          </cell>
          <cell r="B24" t="str">
            <v>文部科学大臣</v>
          </cell>
          <cell r="C24" t="str">
            <v>文部科学省</v>
          </cell>
        </row>
        <row r="25">
          <cell r="A25" t="str">
            <v>文化芸術振興費補助金</v>
          </cell>
          <cell r="B25" t="str">
            <v>文部科学大臣</v>
          </cell>
          <cell r="C25" t="str">
            <v>文部科学省</v>
          </cell>
        </row>
        <row r="26">
          <cell r="A26" t="str">
            <v>医療提供体制推進事業費補助金</v>
          </cell>
          <cell r="B26" t="str">
            <v>厚生労働大臣</v>
          </cell>
          <cell r="C26" t="str">
            <v>厚生労働省</v>
          </cell>
        </row>
        <row r="27">
          <cell r="A27" t="str">
            <v>疾病予防対策事業費等補助金</v>
          </cell>
          <cell r="B27" t="str">
            <v>厚生労働大臣</v>
          </cell>
          <cell r="C27" t="str">
            <v>厚生労働省</v>
          </cell>
        </row>
        <row r="28">
          <cell r="A28" t="str">
            <v>保健衛生施設等施設整備費補助金</v>
          </cell>
          <cell r="B28" t="str">
            <v>厚生労働大臣</v>
          </cell>
          <cell r="C28" t="str">
            <v>厚生労働省</v>
          </cell>
        </row>
        <row r="29">
          <cell r="A29" t="str">
            <v>保育対策事業費補助金</v>
          </cell>
          <cell r="B29" t="str">
            <v>厚生労働大臣</v>
          </cell>
          <cell r="C29" t="str">
            <v>厚生労働省</v>
          </cell>
        </row>
        <row r="30">
          <cell r="A30" t="str">
            <v>保育所等整備交付金</v>
          </cell>
          <cell r="B30" t="str">
            <v>厚生労働大臣</v>
          </cell>
          <cell r="C30" t="str">
            <v>厚生労働省</v>
          </cell>
        </row>
        <row r="31">
          <cell r="A31" t="str">
            <v>児童福祉事業対策費等補助金</v>
          </cell>
          <cell r="B31" t="str">
            <v>厚生労働大臣</v>
          </cell>
          <cell r="C31" t="str">
            <v>厚生労働省</v>
          </cell>
        </row>
        <row r="32">
          <cell r="A32" t="str">
            <v>母子家庭等対策費補助金</v>
          </cell>
          <cell r="B32" t="str">
            <v>厚生労働大臣</v>
          </cell>
          <cell r="C32" t="str">
            <v>厚生労働省</v>
          </cell>
        </row>
        <row r="33">
          <cell r="A33" t="str">
            <v>次世代育成支援対策施設整備交付金</v>
          </cell>
          <cell r="B33" t="str">
            <v>厚生労働大臣</v>
          </cell>
          <cell r="C33" t="str">
            <v>厚生労働省</v>
          </cell>
        </row>
        <row r="34">
          <cell r="A34" t="str">
            <v>母子保健衛生費補助金</v>
          </cell>
          <cell r="B34" t="str">
            <v>厚生労働大臣</v>
          </cell>
          <cell r="C34" t="str">
            <v>厚生労働省</v>
          </cell>
        </row>
        <row r="35">
          <cell r="A35" t="str">
            <v>子育て支援対策臨時特例交付金</v>
          </cell>
          <cell r="B35" t="str">
            <v>厚生労働大臣</v>
          </cell>
          <cell r="C35" t="str">
            <v>厚生労働省</v>
          </cell>
        </row>
        <row r="36">
          <cell r="A36" t="str">
            <v>地域自殺対策強化交付金</v>
          </cell>
          <cell r="B36" t="str">
            <v>厚生労働大臣</v>
          </cell>
          <cell r="C36" t="str">
            <v>厚生労働省</v>
          </cell>
        </row>
        <row r="37">
          <cell r="A37" t="str">
            <v>生活困窮者就労準備支援事業費等補助金</v>
          </cell>
          <cell r="B37" t="str">
            <v>厚生労働大臣</v>
          </cell>
          <cell r="C37" t="str">
            <v>厚生労働省</v>
          </cell>
        </row>
        <row r="38">
          <cell r="A38" t="str">
            <v>障害者総合支援事業費補助金</v>
          </cell>
          <cell r="B38" t="str">
            <v>厚生労働大臣</v>
          </cell>
          <cell r="C38" t="str">
            <v>厚生労働省</v>
          </cell>
        </row>
        <row r="39">
          <cell r="A39" t="str">
            <v>社会福祉施設等施設整備費補助金</v>
          </cell>
          <cell r="B39" t="str">
            <v>厚生労働大臣</v>
          </cell>
          <cell r="C39" t="str">
            <v>厚生労働省</v>
          </cell>
        </row>
        <row r="40">
          <cell r="A40" t="str">
            <v>精神保健対策費補助金</v>
          </cell>
          <cell r="B40" t="str">
            <v>厚生労働大臣</v>
          </cell>
          <cell r="C40" t="str">
            <v>厚生労働省</v>
          </cell>
        </row>
        <row r="41">
          <cell r="A41" t="str">
            <v>介護保険事業費補助金</v>
          </cell>
          <cell r="B41" t="str">
            <v>厚生労働大臣</v>
          </cell>
          <cell r="C41" t="str">
            <v>厚生労働省</v>
          </cell>
        </row>
        <row r="42">
          <cell r="A42" t="str">
            <v>職業能力開発校設備整備費等補助金</v>
          </cell>
          <cell r="B42" t="str">
            <v>厚生労働大臣</v>
          </cell>
          <cell r="C42" t="str">
            <v>厚生労働省</v>
          </cell>
        </row>
        <row r="43">
          <cell r="A43" t="str">
            <v>新型コロナウイルス感染症セーフティネット強化交付金</v>
          </cell>
          <cell r="B43" t="str">
            <v>厚生労働大臣</v>
          </cell>
          <cell r="C43" t="str">
            <v>厚生労働省</v>
          </cell>
        </row>
        <row r="44">
          <cell r="A44" t="str">
            <v>雇用開発支援事業費等補助金</v>
          </cell>
          <cell r="B44" t="str">
            <v>厚生労働大臣</v>
          </cell>
          <cell r="C44" t="str">
            <v>厚生労働省</v>
          </cell>
        </row>
        <row r="45">
          <cell r="A45" t="str">
            <v>妊娠出産子育て支援交付金</v>
          </cell>
          <cell r="B45" t="str">
            <v>厚生労働大臣</v>
          </cell>
          <cell r="C45" t="str">
            <v>厚生労働省</v>
          </cell>
        </row>
        <row r="46">
          <cell r="A46" t="str">
            <v>６次産業化市場規模拡大対策整備交付金</v>
          </cell>
          <cell r="B46" t="str">
            <v>農林水産大臣</v>
          </cell>
          <cell r="C46" t="str">
            <v>農林水産省</v>
          </cell>
        </row>
        <row r="47">
          <cell r="A47" t="str">
            <v>農業・食品産業強化対策整備交付金</v>
          </cell>
          <cell r="B47" t="str">
            <v>農林水産大臣</v>
          </cell>
          <cell r="C47" t="str">
            <v>農林水産省</v>
          </cell>
        </row>
        <row r="48">
          <cell r="A48" t="str">
            <v>担い手育成・確保等対策地方公共団体事業費補助金</v>
          </cell>
          <cell r="B48" t="str">
            <v>農林水産大臣</v>
          </cell>
          <cell r="C48" t="str">
            <v>農林水産省</v>
          </cell>
        </row>
        <row r="49">
          <cell r="A49" t="str">
            <v>国産農産物生産基盤強化等対策地方公共団体事業費補助金</v>
          </cell>
          <cell r="B49" t="str">
            <v>農林水産大臣</v>
          </cell>
          <cell r="C49" t="str">
            <v>農林水産省</v>
          </cell>
        </row>
        <row r="50">
          <cell r="A50" t="str">
            <v>中小企業経営支援等対策費補助金</v>
          </cell>
          <cell r="B50" t="str">
            <v>経済産業大臣</v>
          </cell>
          <cell r="C50" t="str">
            <v>経済産業省</v>
          </cell>
        </row>
        <row r="51">
          <cell r="A51" t="str">
            <v>奄美群島振興交付金</v>
          </cell>
          <cell r="B51" t="str">
            <v>国土交通大臣</v>
          </cell>
          <cell r="C51" t="str">
            <v>国土交通省</v>
          </cell>
        </row>
        <row r="52">
          <cell r="A52" t="str">
            <v>小笠原諸島振興開発費補助金</v>
          </cell>
          <cell r="B52" t="str">
            <v>国土交通大臣</v>
          </cell>
          <cell r="C52" t="str">
            <v>国土交通省</v>
          </cell>
        </row>
        <row r="53">
          <cell r="A53" t="str">
            <v>訪日外国人旅行者周遊促進事業費補助金</v>
          </cell>
          <cell r="B53" t="str">
            <v>国土交通大臣</v>
          </cell>
          <cell r="C53" t="str">
            <v>国土交通省</v>
          </cell>
        </row>
        <row r="54">
          <cell r="A54" t="str">
            <v>訪日外国人旅行者受入環境整備緊急対策事業費補助金</v>
          </cell>
          <cell r="B54" t="str">
            <v>国土交通大臣</v>
          </cell>
          <cell r="C54" t="str">
            <v>国土交通省</v>
          </cell>
        </row>
        <row r="55">
          <cell r="A55" t="str">
            <v>二酸化炭素排出抑制対策事業費等補助金</v>
          </cell>
          <cell r="B55" t="str">
            <v>環境大臣</v>
          </cell>
          <cell r="C55" t="str">
            <v>環境省</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5"/>
  <sheetViews>
    <sheetView tabSelected="1" zoomScale="50" zoomScaleNormal="50" workbookViewId="0">
      <selection activeCell="L7" sqref="L7"/>
    </sheetView>
  </sheetViews>
  <sheetFormatPr defaultColWidth="9" defaultRowHeight="17.25"/>
  <cols>
    <col min="1" max="1" width="4.375" style="2" customWidth="1"/>
    <col min="2" max="3" width="11.625" style="2" customWidth="1"/>
    <col min="4" max="4" width="14.75" style="2" customWidth="1"/>
    <col min="5" max="5" width="16.125" style="2" customWidth="1"/>
    <col min="6" max="6" width="9.875" style="2" customWidth="1"/>
    <col min="7" max="7" width="10" style="2" customWidth="1"/>
    <col min="8" max="8" width="14.125" style="2" customWidth="1"/>
    <col min="9" max="9" width="23.75" style="2" customWidth="1"/>
    <col min="10" max="10" width="11.25" style="136" customWidth="1"/>
    <col min="11" max="11" width="17.875" style="136" customWidth="1"/>
    <col min="12" max="12" width="44.125" style="136" customWidth="1"/>
    <col min="13" max="13" width="17" style="136" customWidth="1"/>
    <col min="14" max="20" width="15" style="2" customWidth="1"/>
    <col min="21" max="21" width="16.375" style="2" customWidth="1"/>
    <col min="22" max="22" width="15.125" style="2" customWidth="1"/>
    <col min="23" max="23" width="69.875" style="2" customWidth="1"/>
    <col min="24" max="24" width="14.125" style="2" customWidth="1"/>
    <col min="25" max="29" width="17.625" style="2" customWidth="1"/>
    <col min="30" max="30" width="38" style="2" customWidth="1"/>
    <col min="31" max="31" width="38.5" style="2" customWidth="1"/>
    <col min="32" max="33" width="25.625" style="2" customWidth="1"/>
    <col min="34" max="34" width="20.875" style="2" customWidth="1"/>
    <col min="35" max="45" width="8.875" style="2" customWidth="1"/>
    <col min="46" max="48" width="9" style="2"/>
    <col min="49" max="51" width="8.875" style="2" customWidth="1"/>
    <col min="52" max="56" width="9" style="2"/>
    <col min="57" max="57" width="8.875" style="2" customWidth="1"/>
    <col min="58" max="16384" width="9" style="2"/>
  </cols>
  <sheetData>
    <row r="1" spans="1:34" ht="24.75" customHeight="1" thickBot="1">
      <c r="A1" s="3"/>
      <c r="B1" s="3"/>
      <c r="C1" s="3"/>
      <c r="D1" s="3"/>
      <c r="E1" s="4"/>
      <c r="F1" s="4"/>
      <c r="G1" s="4"/>
      <c r="H1" s="4"/>
      <c r="I1" s="4"/>
      <c r="J1" s="4"/>
      <c r="K1" s="4"/>
      <c r="L1" s="4"/>
      <c r="M1" s="4"/>
      <c r="N1" s="4"/>
      <c r="O1" s="4"/>
      <c r="P1" s="4"/>
      <c r="Q1" s="5"/>
      <c r="R1" s="5"/>
      <c r="S1" s="5"/>
      <c r="T1" s="5"/>
      <c r="U1" s="5"/>
      <c r="V1" s="5"/>
      <c r="W1" s="4"/>
      <c r="X1" s="4"/>
      <c r="Y1" s="4"/>
      <c r="Z1" s="4"/>
      <c r="AA1" s="4"/>
      <c r="AB1" s="1"/>
      <c r="AC1" s="1"/>
      <c r="AD1" s="1"/>
      <c r="AE1" s="4"/>
      <c r="AF1" s="4"/>
      <c r="AG1" s="4"/>
      <c r="AH1" s="6" t="s">
        <v>0</v>
      </c>
    </row>
    <row r="2" spans="1:34" ht="30.75" customHeight="1" thickBot="1">
      <c r="A2" s="7" t="s">
        <v>1</v>
      </c>
      <c r="B2" s="8" t="s">
        <v>2</v>
      </c>
      <c r="C2" s="9"/>
      <c r="D2" s="10" t="s">
        <v>3</v>
      </c>
      <c r="E2" s="11" t="s">
        <v>4</v>
      </c>
      <c r="F2" s="12" t="s">
        <v>5</v>
      </c>
      <c r="G2" s="13"/>
      <c r="H2" s="14" t="s">
        <v>6</v>
      </c>
      <c r="I2" s="15"/>
      <c r="J2" s="16" t="s">
        <v>7</v>
      </c>
      <c r="K2" s="17" t="s">
        <v>8</v>
      </c>
      <c r="L2" s="18"/>
      <c r="M2" s="19" t="s">
        <v>9</v>
      </c>
      <c r="N2" s="20"/>
      <c r="O2" s="20"/>
      <c r="P2" s="20"/>
      <c r="Q2" s="20"/>
      <c r="R2" s="20"/>
      <c r="S2" s="20"/>
      <c r="T2" s="20"/>
      <c r="U2" s="20"/>
      <c r="V2" s="21"/>
      <c r="W2" s="22" t="s">
        <v>10</v>
      </c>
      <c r="X2" s="16" t="s">
        <v>11</v>
      </c>
      <c r="Y2" s="23" t="s">
        <v>12</v>
      </c>
      <c r="Z2" s="23" t="s">
        <v>13</v>
      </c>
      <c r="AA2" s="16" t="s">
        <v>14</v>
      </c>
      <c r="AB2" s="10" t="s">
        <v>15</v>
      </c>
      <c r="AC2" s="10" t="s">
        <v>16</v>
      </c>
      <c r="AD2" s="16" t="s">
        <v>17</v>
      </c>
      <c r="AE2" s="16" t="s">
        <v>18</v>
      </c>
      <c r="AF2" s="16" t="s">
        <v>19</v>
      </c>
      <c r="AG2" s="16" t="s">
        <v>20</v>
      </c>
      <c r="AH2" s="24" t="s">
        <v>21</v>
      </c>
    </row>
    <row r="3" spans="1:34" ht="37.5" customHeight="1" thickBot="1">
      <c r="A3" s="25"/>
      <c r="B3" s="26"/>
      <c r="C3" s="27" t="s">
        <v>22</v>
      </c>
      <c r="D3" s="26"/>
      <c r="E3" s="28"/>
      <c r="F3" s="29" t="s">
        <v>23</v>
      </c>
      <c r="G3" s="30" t="s">
        <v>24</v>
      </c>
      <c r="H3" s="31"/>
      <c r="I3" s="32" t="s">
        <v>25</v>
      </c>
      <c r="J3" s="33"/>
      <c r="K3" s="33"/>
      <c r="L3" s="34" t="s">
        <v>26</v>
      </c>
      <c r="M3" s="35" t="s">
        <v>27</v>
      </c>
      <c r="N3" s="36" t="s">
        <v>28</v>
      </c>
      <c r="O3" s="37"/>
      <c r="P3" s="37"/>
      <c r="Q3" s="38"/>
      <c r="R3" s="38"/>
      <c r="S3" s="38"/>
      <c r="T3" s="38"/>
      <c r="U3" s="32" t="s">
        <v>29</v>
      </c>
      <c r="V3" s="39" t="s">
        <v>30</v>
      </c>
      <c r="W3" s="40"/>
      <c r="X3" s="33"/>
      <c r="Y3" s="33"/>
      <c r="Z3" s="33"/>
      <c r="AA3" s="41"/>
      <c r="AB3" s="42"/>
      <c r="AC3" s="42"/>
      <c r="AD3" s="41"/>
      <c r="AE3" s="41"/>
      <c r="AF3" s="41"/>
      <c r="AG3" s="41"/>
      <c r="AH3" s="43"/>
    </row>
    <row r="4" spans="1:34" ht="22.5" customHeight="1" thickBot="1">
      <c r="A4" s="25"/>
      <c r="B4" s="26"/>
      <c r="C4" s="27"/>
      <c r="D4" s="26"/>
      <c r="E4" s="28"/>
      <c r="F4" s="44"/>
      <c r="G4" s="45"/>
      <c r="H4" s="31"/>
      <c r="I4" s="41"/>
      <c r="J4" s="33"/>
      <c r="K4" s="33"/>
      <c r="L4" s="33"/>
      <c r="M4" s="35"/>
      <c r="N4" s="41"/>
      <c r="O4" s="46" t="s">
        <v>31</v>
      </c>
      <c r="P4" s="47" t="s">
        <v>32</v>
      </c>
      <c r="Q4" s="48" t="s">
        <v>33</v>
      </c>
      <c r="R4" s="49"/>
      <c r="S4" s="50" t="s">
        <v>34</v>
      </c>
      <c r="T4" s="51"/>
      <c r="U4" s="41"/>
      <c r="V4" s="52"/>
      <c r="W4" s="40"/>
      <c r="X4" s="33"/>
      <c r="Y4" s="33"/>
      <c r="Z4" s="33"/>
      <c r="AA4" s="41"/>
      <c r="AB4" s="42"/>
      <c r="AC4" s="42"/>
      <c r="AD4" s="41"/>
      <c r="AE4" s="41"/>
      <c r="AF4" s="41"/>
      <c r="AG4" s="41"/>
      <c r="AH4" s="43"/>
    </row>
    <row r="5" spans="1:34" ht="114.75" customHeight="1" thickBot="1">
      <c r="A5" s="53"/>
      <c r="B5" s="54"/>
      <c r="C5" s="55"/>
      <c r="D5" s="54"/>
      <c r="E5" s="56"/>
      <c r="F5" s="57"/>
      <c r="G5" s="58"/>
      <c r="H5" s="59"/>
      <c r="I5" s="60"/>
      <c r="J5" s="61"/>
      <c r="K5" s="61"/>
      <c r="L5" s="61"/>
      <c r="M5" s="62"/>
      <c r="N5" s="63" t="s">
        <v>35</v>
      </c>
      <c r="O5" s="64" t="s">
        <v>36</v>
      </c>
      <c r="P5" s="64" t="s">
        <v>37</v>
      </c>
      <c r="Q5" s="65" t="s">
        <v>38</v>
      </c>
      <c r="R5" s="66" t="s">
        <v>39</v>
      </c>
      <c r="S5" s="67" t="s">
        <v>40</v>
      </c>
      <c r="T5" s="68" t="s">
        <v>41</v>
      </c>
      <c r="U5" s="63" t="s">
        <v>42</v>
      </c>
      <c r="V5" s="69" t="s">
        <v>43</v>
      </c>
      <c r="W5" s="70"/>
      <c r="X5" s="61"/>
      <c r="Y5" s="61"/>
      <c r="Z5" s="61"/>
      <c r="AA5" s="60"/>
      <c r="AB5" s="71"/>
      <c r="AC5" s="71"/>
      <c r="AD5" s="60"/>
      <c r="AE5" s="60"/>
      <c r="AF5" s="60"/>
      <c r="AG5" s="60"/>
      <c r="AH5" s="72"/>
    </row>
    <row r="6" spans="1:34" ht="57.75" customHeight="1" thickBot="1">
      <c r="A6" s="1"/>
      <c r="B6" s="1"/>
      <c r="C6" s="1"/>
      <c r="D6" s="1"/>
      <c r="E6" s="1"/>
      <c r="F6" s="1"/>
      <c r="G6" s="1"/>
      <c r="H6" s="1"/>
      <c r="I6" s="1"/>
      <c r="J6" s="1"/>
      <c r="K6" s="1"/>
      <c r="L6" s="73" t="s">
        <v>44</v>
      </c>
      <c r="M6" s="74">
        <f>IF(SUM(M7:M15)=SUM(N6,U6,V6),SUM(M7:M15),"B~Dの合計としてください")</f>
        <v>107150</v>
      </c>
      <c r="N6" s="74">
        <f>SUM(N7:N15)</f>
        <v>105000</v>
      </c>
      <c r="O6" s="74">
        <f>SUM(O7:O15)</f>
        <v>2150</v>
      </c>
      <c r="P6" s="74">
        <f>SUM(P7:P15)</f>
        <v>0</v>
      </c>
      <c r="Q6" s="74">
        <f>SUM(Q7:Q15)</f>
        <v>0</v>
      </c>
      <c r="R6" s="74">
        <f>SUM(R7:R15)</f>
        <v>53150</v>
      </c>
      <c r="S6" s="74">
        <f>SUM(S7:S15)</f>
        <v>47850</v>
      </c>
      <c r="T6" s="74">
        <f>SUM(T7:T15)</f>
        <v>1850</v>
      </c>
      <c r="U6" s="74">
        <f>SUM(U7:U15)</f>
        <v>2150</v>
      </c>
      <c r="V6" s="75">
        <f>SUM(V7:V15)</f>
        <v>0</v>
      </c>
      <c r="W6" s="1"/>
      <c r="X6" s="1"/>
      <c r="Y6" s="76"/>
      <c r="Z6" s="76"/>
      <c r="AA6" s="1"/>
      <c r="AB6" s="1"/>
      <c r="AC6" s="77"/>
      <c r="AD6" s="78"/>
      <c r="AE6" s="78"/>
      <c r="AF6" s="1"/>
      <c r="AG6" s="1"/>
      <c r="AH6" s="79"/>
    </row>
    <row r="7" spans="1:34" ht="277.5" customHeight="1" thickBot="1">
      <c r="A7" s="80" t="s">
        <v>45</v>
      </c>
      <c r="B7" s="81" t="s">
        <v>46</v>
      </c>
      <c r="C7" s="82" t="s">
        <v>46</v>
      </c>
      <c r="D7" s="83" t="s">
        <v>47</v>
      </c>
      <c r="E7" s="84"/>
      <c r="F7" s="85" t="str">
        <f>IF(G7="○","－","")</f>
        <v>－</v>
      </c>
      <c r="G7" s="86" t="s">
        <v>46</v>
      </c>
      <c r="H7" s="87" t="s">
        <v>46</v>
      </c>
      <c r="I7" s="86" t="s">
        <v>48</v>
      </c>
      <c r="J7" s="86" t="s">
        <v>46</v>
      </c>
      <c r="K7" s="86" t="s">
        <v>49</v>
      </c>
      <c r="L7" s="88"/>
      <c r="M7" s="89">
        <f t="shared" ref="M7:M15" si="0">IF(A7="","",SUM(N7,U7,V7))</f>
        <v>47850</v>
      </c>
      <c r="N7" s="90">
        <f>IF(A7="","",SUM(R7,S7))</f>
        <v>47850</v>
      </c>
      <c r="O7" s="89"/>
      <c r="P7" s="89"/>
      <c r="Q7" s="89"/>
      <c r="R7" s="91"/>
      <c r="S7" s="91">
        <v>47850</v>
      </c>
      <c r="T7" s="89"/>
      <c r="U7" s="89"/>
      <c r="V7" s="89"/>
      <c r="W7" s="92" t="s">
        <v>50</v>
      </c>
      <c r="X7" s="86" t="s">
        <v>49</v>
      </c>
      <c r="Y7" s="86" t="s">
        <v>49</v>
      </c>
      <c r="Z7" s="86" t="s">
        <v>46</v>
      </c>
      <c r="AA7" s="80" t="s">
        <v>49</v>
      </c>
      <c r="AB7" s="80" t="s">
        <v>51</v>
      </c>
      <c r="AC7" s="80" t="s">
        <v>52</v>
      </c>
      <c r="AD7" s="93" t="s">
        <v>53</v>
      </c>
      <c r="AE7" s="93" t="s">
        <v>54</v>
      </c>
      <c r="AF7" s="94"/>
      <c r="AG7" s="94"/>
      <c r="AH7" s="95" t="s">
        <v>55</v>
      </c>
    </row>
    <row r="8" spans="1:34" ht="175.5" customHeight="1" thickBot="1">
      <c r="A8" s="96" t="s">
        <v>45</v>
      </c>
      <c r="B8" s="97" t="s">
        <v>46</v>
      </c>
      <c r="C8" s="98" t="s">
        <v>46</v>
      </c>
      <c r="D8" s="99" t="s">
        <v>56</v>
      </c>
      <c r="E8" s="100"/>
      <c r="F8" s="101" t="s">
        <v>49</v>
      </c>
      <c r="G8" s="102" t="s">
        <v>46</v>
      </c>
      <c r="H8" s="103" t="s">
        <v>46</v>
      </c>
      <c r="I8" s="103" t="s">
        <v>48</v>
      </c>
      <c r="J8" s="103" t="s">
        <v>46</v>
      </c>
      <c r="K8" s="103" t="s">
        <v>49</v>
      </c>
      <c r="L8" s="104"/>
      <c r="M8" s="105">
        <f t="shared" si="0"/>
        <v>1850</v>
      </c>
      <c r="N8" s="106">
        <f>IF(A8="","",SUM(O8,P8,Q8,R8,T8))</f>
        <v>1850</v>
      </c>
      <c r="O8" s="107"/>
      <c r="P8" s="107"/>
      <c r="Q8" s="107"/>
      <c r="R8" s="107"/>
      <c r="S8" s="105"/>
      <c r="T8" s="107">
        <v>1850</v>
      </c>
      <c r="U8" s="105"/>
      <c r="V8" s="107">
        <v>0</v>
      </c>
      <c r="W8" s="108" t="s">
        <v>57</v>
      </c>
      <c r="X8" s="103" t="s">
        <v>49</v>
      </c>
      <c r="Y8" s="103" t="s">
        <v>49</v>
      </c>
      <c r="Z8" s="103" t="s">
        <v>49</v>
      </c>
      <c r="AA8" s="96" t="s">
        <v>49</v>
      </c>
      <c r="AB8" s="96" t="s">
        <v>51</v>
      </c>
      <c r="AC8" s="96" t="s">
        <v>52</v>
      </c>
      <c r="AD8" s="109" t="s">
        <v>53</v>
      </c>
      <c r="AE8" s="109" t="s">
        <v>58</v>
      </c>
      <c r="AF8" s="110"/>
      <c r="AG8" s="110"/>
      <c r="AH8" s="111" t="s">
        <v>55</v>
      </c>
    </row>
    <row r="9" spans="1:34" ht="155.25">
      <c r="A9" s="117" t="s">
        <v>45</v>
      </c>
      <c r="B9" s="118" t="s">
        <v>46</v>
      </c>
      <c r="C9" s="119" t="s">
        <v>49</v>
      </c>
      <c r="D9" s="120" t="s">
        <v>59</v>
      </c>
      <c r="E9" s="121" t="str">
        <f>IF(A9="補",VLOOKUP(D9,'[1]事業名一覧 '!$A$3:$C$55,3,FALSE),"")</f>
        <v/>
      </c>
      <c r="F9" s="122" t="s">
        <v>49</v>
      </c>
      <c r="G9" s="122" t="s">
        <v>46</v>
      </c>
      <c r="H9" s="122" t="s">
        <v>46</v>
      </c>
      <c r="I9" s="122" t="s">
        <v>48</v>
      </c>
      <c r="J9" s="122" t="s">
        <v>46</v>
      </c>
      <c r="K9" s="122" t="s">
        <v>60</v>
      </c>
      <c r="L9" s="120"/>
      <c r="M9" s="123">
        <f t="shared" si="0"/>
        <v>3050</v>
      </c>
      <c r="N9" s="124">
        <f>IF(A9="","",SUM(O9,P9,Q9,R9,))</f>
        <v>3050</v>
      </c>
      <c r="O9" s="125"/>
      <c r="P9" s="126"/>
      <c r="Q9" s="126">
        <v>0</v>
      </c>
      <c r="R9" s="126">
        <v>3050</v>
      </c>
      <c r="S9" s="127"/>
      <c r="T9" s="127"/>
      <c r="U9" s="126"/>
      <c r="V9" s="126">
        <v>0</v>
      </c>
      <c r="W9" s="120" t="s">
        <v>61</v>
      </c>
      <c r="X9" s="122" t="s">
        <v>49</v>
      </c>
      <c r="Y9" s="122" t="s">
        <v>46</v>
      </c>
      <c r="Z9" s="122" t="s">
        <v>49</v>
      </c>
      <c r="AA9" s="117" t="s">
        <v>49</v>
      </c>
      <c r="AB9" s="117" t="s">
        <v>62</v>
      </c>
      <c r="AC9" s="117" t="s">
        <v>52</v>
      </c>
      <c r="AD9" s="128" t="s">
        <v>63</v>
      </c>
      <c r="AE9" s="128" t="s">
        <v>58</v>
      </c>
      <c r="AF9" s="120"/>
      <c r="AG9" s="120"/>
      <c r="AH9" s="129" t="s">
        <v>55</v>
      </c>
    </row>
    <row r="10" spans="1:34" ht="138">
      <c r="A10" s="117" t="s">
        <v>45</v>
      </c>
      <c r="B10" s="117" t="s">
        <v>46</v>
      </c>
      <c r="C10" s="119" t="s">
        <v>49</v>
      </c>
      <c r="D10" s="120" t="s">
        <v>64</v>
      </c>
      <c r="E10" s="121" t="str">
        <f>IF(A10="補",VLOOKUP(D10,'[1]事業名一覧 '!$A$3:$C$55,3,FALSE),"")</f>
        <v/>
      </c>
      <c r="F10" s="130" t="s">
        <v>49</v>
      </c>
      <c r="G10" s="122" t="s">
        <v>46</v>
      </c>
      <c r="H10" s="122" t="s">
        <v>46</v>
      </c>
      <c r="I10" s="122" t="s">
        <v>65</v>
      </c>
      <c r="J10" s="122" t="s">
        <v>46</v>
      </c>
      <c r="K10" s="122" t="s">
        <v>66</v>
      </c>
      <c r="L10" s="120"/>
      <c r="M10" s="123">
        <f t="shared" si="0"/>
        <v>3000</v>
      </c>
      <c r="N10" s="131">
        <f t="shared" ref="N10:N15" si="1">IF(A10="","",SUM(O10,P10,Q10,R10,))</f>
        <v>3000</v>
      </c>
      <c r="O10" s="125"/>
      <c r="P10" s="126"/>
      <c r="Q10" s="126">
        <v>0</v>
      </c>
      <c r="R10" s="126">
        <v>3000</v>
      </c>
      <c r="S10" s="127"/>
      <c r="T10" s="127"/>
      <c r="U10" s="126"/>
      <c r="V10" s="126">
        <v>0</v>
      </c>
      <c r="W10" s="120" t="s">
        <v>67</v>
      </c>
      <c r="X10" s="122" t="s">
        <v>49</v>
      </c>
      <c r="Y10" s="122" t="s">
        <v>46</v>
      </c>
      <c r="Z10" s="122" t="s">
        <v>49</v>
      </c>
      <c r="AA10" s="117" t="s">
        <v>49</v>
      </c>
      <c r="AB10" s="117" t="s">
        <v>62</v>
      </c>
      <c r="AC10" s="117" t="s">
        <v>52</v>
      </c>
      <c r="AD10" s="128" t="s">
        <v>68</v>
      </c>
      <c r="AE10" s="128" t="s">
        <v>58</v>
      </c>
      <c r="AF10" s="120"/>
      <c r="AG10" s="120"/>
      <c r="AH10" s="129" t="s">
        <v>55</v>
      </c>
    </row>
    <row r="11" spans="1:34" ht="155.25">
      <c r="A11" s="117" t="s">
        <v>45</v>
      </c>
      <c r="B11" s="117" t="s">
        <v>46</v>
      </c>
      <c r="C11" s="119" t="s">
        <v>49</v>
      </c>
      <c r="D11" s="120" t="s">
        <v>69</v>
      </c>
      <c r="E11" s="121" t="str">
        <f>IF(A11="補",VLOOKUP(D11,'[1]事業名一覧 '!$A$3:$C$55,3,FALSE),"")</f>
        <v/>
      </c>
      <c r="F11" s="122" t="s">
        <v>49</v>
      </c>
      <c r="G11" s="122" t="s">
        <v>46</v>
      </c>
      <c r="H11" s="122" t="s">
        <v>46</v>
      </c>
      <c r="I11" s="122" t="s">
        <v>65</v>
      </c>
      <c r="J11" s="122" t="s">
        <v>46</v>
      </c>
      <c r="K11" s="122" t="s">
        <v>70</v>
      </c>
      <c r="L11" s="120"/>
      <c r="M11" s="123">
        <f t="shared" si="0"/>
        <v>3000</v>
      </c>
      <c r="N11" s="131">
        <f t="shared" si="1"/>
        <v>3000</v>
      </c>
      <c r="O11" s="125"/>
      <c r="P11" s="126"/>
      <c r="Q11" s="126">
        <v>0</v>
      </c>
      <c r="R11" s="126">
        <v>3000</v>
      </c>
      <c r="S11" s="127"/>
      <c r="T11" s="127"/>
      <c r="U11" s="126"/>
      <c r="V11" s="126">
        <v>0</v>
      </c>
      <c r="W11" s="120" t="s">
        <v>71</v>
      </c>
      <c r="X11" s="122" t="s">
        <v>49</v>
      </c>
      <c r="Y11" s="122" t="s">
        <v>49</v>
      </c>
      <c r="Z11" s="122" t="s">
        <v>49</v>
      </c>
      <c r="AA11" s="117" t="s">
        <v>49</v>
      </c>
      <c r="AB11" s="117" t="s">
        <v>62</v>
      </c>
      <c r="AC11" s="117" t="s">
        <v>52</v>
      </c>
      <c r="AD11" s="128" t="s">
        <v>72</v>
      </c>
      <c r="AE11" s="128" t="s">
        <v>58</v>
      </c>
      <c r="AF11" s="120"/>
      <c r="AG11" s="120"/>
      <c r="AH11" s="129" t="s">
        <v>55</v>
      </c>
    </row>
    <row r="12" spans="1:34" ht="138">
      <c r="A12" s="117" t="s">
        <v>45</v>
      </c>
      <c r="B12" s="117" t="s">
        <v>46</v>
      </c>
      <c r="C12" s="119" t="s">
        <v>49</v>
      </c>
      <c r="D12" s="120" t="s">
        <v>73</v>
      </c>
      <c r="E12" s="121" t="str">
        <f>IF(A12="補",VLOOKUP(D12,'[1]事業名一覧 '!$A$3:$C$55,3,FALSE),"")</f>
        <v/>
      </c>
      <c r="F12" s="122" t="s">
        <v>49</v>
      </c>
      <c r="G12" s="122" t="s">
        <v>46</v>
      </c>
      <c r="H12" s="122" t="s">
        <v>46</v>
      </c>
      <c r="I12" s="122" t="s">
        <v>48</v>
      </c>
      <c r="J12" s="122" t="s">
        <v>46</v>
      </c>
      <c r="K12" s="122" t="s">
        <v>74</v>
      </c>
      <c r="L12" s="120" t="s">
        <v>75</v>
      </c>
      <c r="M12" s="123">
        <f t="shared" si="0"/>
        <v>42500</v>
      </c>
      <c r="N12" s="131">
        <f t="shared" si="1"/>
        <v>42500</v>
      </c>
      <c r="O12" s="125"/>
      <c r="P12" s="126"/>
      <c r="Q12" s="126">
        <v>0</v>
      </c>
      <c r="R12" s="126">
        <v>42500</v>
      </c>
      <c r="S12" s="127"/>
      <c r="T12" s="127"/>
      <c r="U12" s="126"/>
      <c r="V12" s="126">
        <v>0</v>
      </c>
      <c r="W12" s="120" t="s">
        <v>76</v>
      </c>
      <c r="X12" s="122" t="s">
        <v>49</v>
      </c>
      <c r="Y12" s="122" t="s">
        <v>49</v>
      </c>
      <c r="Z12" s="122" t="s">
        <v>49</v>
      </c>
      <c r="AA12" s="117" t="s">
        <v>49</v>
      </c>
      <c r="AB12" s="117" t="s">
        <v>77</v>
      </c>
      <c r="AC12" s="117" t="s">
        <v>52</v>
      </c>
      <c r="AD12" s="128" t="s">
        <v>68</v>
      </c>
      <c r="AE12" s="128" t="s">
        <v>58</v>
      </c>
      <c r="AF12" s="120"/>
      <c r="AG12" s="120"/>
      <c r="AH12" s="129" t="s">
        <v>55</v>
      </c>
    </row>
    <row r="13" spans="1:34" ht="155.25">
      <c r="A13" s="117" t="s">
        <v>45</v>
      </c>
      <c r="B13" s="117" t="s">
        <v>46</v>
      </c>
      <c r="C13" s="119" t="s">
        <v>49</v>
      </c>
      <c r="D13" s="116" t="s">
        <v>78</v>
      </c>
      <c r="E13" s="121" t="str">
        <f>IF(A13="補",VLOOKUP(D13,'[1]事業名一覧 '!$A$3:$C$55,3,FALSE),"")</f>
        <v/>
      </c>
      <c r="F13" s="113" t="s">
        <v>49</v>
      </c>
      <c r="G13" s="122" t="s">
        <v>46</v>
      </c>
      <c r="H13" s="122" t="s">
        <v>46</v>
      </c>
      <c r="I13" s="122" t="s">
        <v>48</v>
      </c>
      <c r="J13" s="122" t="s">
        <v>46</v>
      </c>
      <c r="K13" s="122" t="s">
        <v>79</v>
      </c>
      <c r="L13" s="116" t="s">
        <v>80</v>
      </c>
      <c r="M13" s="132">
        <f t="shared" si="0"/>
        <v>1600</v>
      </c>
      <c r="N13" s="133">
        <f t="shared" si="1"/>
        <v>1600</v>
      </c>
      <c r="O13" s="134"/>
      <c r="P13" s="114"/>
      <c r="Q13" s="114">
        <v>0</v>
      </c>
      <c r="R13" s="114">
        <v>1600</v>
      </c>
      <c r="S13" s="135"/>
      <c r="T13" s="135"/>
      <c r="U13" s="114"/>
      <c r="V13" s="114">
        <v>0</v>
      </c>
      <c r="W13" s="116" t="s">
        <v>81</v>
      </c>
      <c r="X13" s="122" t="s">
        <v>49</v>
      </c>
      <c r="Y13" s="122" t="s">
        <v>49</v>
      </c>
      <c r="Z13" s="122" t="s">
        <v>46</v>
      </c>
      <c r="AA13" s="117" t="s">
        <v>49</v>
      </c>
      <c r="AB13" s="117" t="s">
        <v>77</v>
      </c>
      <c r="AC13" s="117" t="s">
        <v>52</v>
      </c>
      <c r="AD13" s="128" t="s">
        <v>68</v>
      </c>
      <c r="AE13" s="128" t="s">
        <v>58</v>
      </c>
      <c r="AF13" s="120"/>
      <c r="AG13" s="120"/>
      <c r="AH13" s="129" t="s">
        <v>55</v>
      </c>
    </row>
    <row r="14" spans="1:34" ht="120.75">
      <c r="A14" s="112" t="s">
        <v>82</v>
      </c>
      <c r="B14" s="112" t="s">
        <v>49</v>
      </c>
      <c r="C14" s="119" t="s">
        <v>49</v>
      </c>
      <c r="D14" s="116" t="s">
        <v>83</v>
      </c>
      <c r="E14" s="121" t="str">
        <f>IF(A14="補",VLOOKUP(D14,'[1]事業名一覧 '!$A$3:$C$55,3,FALSE),"")</f>
        <v>文部科学省</v>
      </c>
      <c r="F14" s="113" t="s">
        <v>46</v>
      </c>
      <c r="G14" s="113" t="s">
        <v>49</v>
      </c>
      <c r="H14" s="122" t="s">
        <v>46</v>
      </c>
      <c r="I14" s="122" t="s">
        <v>84</v>
      </c>
      <c r="J14" s="122" t="s">
        <v>46</v>
      </c>
      <c r="K14" s="122" t="s">
        <v>49</v>
      </c>
      <c r="L14" s="116"/>
      <c r="M14" s="132">
        <f t="shared" si="0"/>
        <v>1800</v>
      </c>
      <c r="N14" s="133">
        <f>IF(A14="","",SUM(O14,P14,Q14,R14,))</f>
        <v>900</v>
      </c>
      <c r="O14" s="134">
        <v>900</v>
      </c>
      <c r="P14" s="114"/>
      <c r="Q14" s="114"/>
      <c r="R14" s="114"/>
      <c r="S14" s="135"/>
      <c r="T14" s="135"/>
      <c r="U14" s="114">
        <v>900</v>
      </c>
      <c r="V14" s="114">
        <v>0</v>
      </c>
      <c r="W14" s="116" t="s">
        <v>85</v>
      </c>
      <c r="X14" s="113" t="s">
        <v>49</v>
      </c>
      <c r="Y14" s="113" t="s">
        <v>49</v>
      </c>
      <c r="Z14" s="113" t="s">
        <v>49</v>
      </c>
      <c r="AA14" s="112" t="s">
        <v>49</v>
      </c>
      <c r="AB14" s="112" t="s">
        <v>62</v>
      </c>
      <c r="AC14" s="112" t="s">
        <v>52</v>
      </c>
      <c r="AD14" s="115" t="s">
        <v>86</v>
      </c>
      <c r="AE14" s="115" t="s">
        <v>58</v>
      </c>
      <c r="AF14" s="116"/>
      <c r="AG14" s="116"/>
      <c r="AH14" s="129" t="s">
        <v>87</v>
      </c>
    </row>
    <row r="15" spans="1:34" ht="138">
      <c r="A15" s="112" t="s">
        <v>82</v>
      </c>
      <c r="B15" s="112" t="s">
        <v>49</v>
      </c>
      <c r="C15" s="119" t="s">
        <v>49</v>
      </c>
      <c r="D15" s="116" t="s">
        <v>88</v>
      </c>
      <c r="E15" s="121" t="str">
        <f>IF(A15="補",VLOOKUP(D15,'[1]事業名一覧 '!$A$3:$C$55,3,FALSE),"")</f>
        <v>厚生労働省</v>
      </c>
      <c r="F15" s="113" t="s">
        <v>46</v>
      </c>
      <c r="G15" s="113" t="s">
        <v>49</v>
      </c>
      <c r="H15" s="122" t="s">
        <v>46</v>
      </c>
      <c r="I15" s="122" t="s">
        <v>84</v>
      </c>
      <c r="J15" s="122" t="s">
        <v>46</v>
      </c>
      <c r="K15" s="122" t="s">
        <v>49</v>
      </c>
      <c r="L15" s="116"/>
      <c r="M15" s="132">
        <f t="shared" si="0"/>
        <v>2500</v>
      </c>
      <c r="N15" s="133">
        <f t="shared" si="1"/>
        <v>1250</v>
      </c>
      <c r="O15" s="134">
        <v>1250</v>
      </c>
      <c r="P15" s="114"/>
      <c r="Q15" s="114"/>
      <c r="R15" s="114"/>
      <c r="S15" s="135"/>
      <c r="T15" s="135"/>
      <c r="U15" s="114">
        <v>1250</v>
      </c>
      <c r="V15" s="114">
        <v>0</v>
      </c>
      <c r="W15" s="116" t="s">
        <v>89</v>
      </c>
      <c r="X15" s="113" t="s">
        <v>49</v>
      </c>
      <c r="Y15" s="113" t="s">
        <v>49</v>
      </c>
      <c r="Z15" s="113" t="s">
        <v>49</v>
      </c>
      <c r="AA15" s="112" t="s">
        <v>49</v>
      </c>
      <c r="AB15" s="112" t="s">
        <v>90</v>
      </c>
      <c r="AC15" s="112" t="s">
        <v>52</v>
      </c>
      <c r="AD15" s="115" t="s">
        <v>91</v>
      </c>
      <c r="AE15" s="115" t="s">
        <v>58</v>
      </c>
      <c r="AF15" s="116"/>
      <c r="AG15" s="116"/>
      <c r="AH15" s="129" t="s">
        <v>87</v>
      </c>
    </row>
  </sheetData>
  <mergeCells count="31">
    <mergeCell ref="S4:T4"/>
    <mergeCell ref="C3:C5"/>
    <mergeCell ref="F3:F5"/>
    <mergeCell ref="G3:G5"/>
    <mergeCell ref="I3:I5"/>
    <mergeCell ref="L3:L5"/>
    <mergeCell ref="M3:M5"/>
    <mergeCell ref="AD2:AD5"/>
    <mergeCell ref="AE2:AE5"/>
    <mergeCell ref="AF2:AF5"/>
    <mergeCell ref="AG2:AG5"/>
    <mergeCell ref="AH2:AH5"/>
    <mergeCell ref="X2:X5"/>
    <mergeCell ref="Y2:Y5"/>
    <mergeCell ref="Z2:Z5"/>
    <mergeCell ref="AA2:AA5"/>
    <mergeCell ref="AB2:AB5"/>
    <mergeCell ref="AC2:AC5"/>
    <mergeCell ref="E2:E5"/>
    <mergeCell ref="F2:G2"/>
    <mergeCell ref="H2:H5"/>
    <mergeCell ref="J2:J5"/>
    <mergeCell ref="K2:K5"/>
    <mergeCell ref="W2:W5"/>
    <mergeCell ref="N3:N4"/>
    <mergeCell ref="U3:U4"/>
    <mergeCell ref="V3:V4"/>
    <mergeCell ref="Q4:R4"/>
    <mergeCell ref="A2:A5"/>
    <mergeCell ref="B2:B5"/>
    <mergeCell ref="D2:D5"/>
  </mergeCells>
  <phoneticPr fontId="3"/>
  <conditionalFormatting sqref="U7:U15">
    <cfRule type="expression" dxfId="11" priority="11">
      <formula>$A7="単"</formula>
    </cfRule>
  </conditionalFormatting>
  <conditionalFormatting sqref="O9:P15">
    <cfRule type="expression" dxfId="10" priority="7">
      <formula>$G9="○"</formula>
    </cfRule>
  </conditionalFormatting>
  <conditionalFormatting sqref="L7:L15">
    <cfRule type="expression" dxfId="9" priority="13">
      <formula>$K7&lt;&gt;"⑨推奨事業メニューよりも更に効果があると考える支援"</formula>
    </cfRule>
  </conditionalFormatting>
  <conditionalFormatting sqref="Q9:T15">
    <cfRule type="expression" dxfId="8" priority="9">
      <formula>$A9="補"</formula>
    </cfRule>
  </conditionalFormatting>
  <conditionalFormatting sqref="P9:P15">
    <cfRule type="expression" dxfId="7" priority="10">
      <formula>$B9="－"</formula>
    </cfRule>
  </conditionalFormatting>
  <conditionalFormatting sqref="S7:T15">
    <cfRule type="expression" dxfId="6" priority="12">
      <formula>$C7="－"</formula>
    </cfRule>
  </conditionalFormatting>
  <conditionalFormatting sqref="Q9:R15">
    <cfRule type="expression" dxfId="5" priority="6">
      <formula>AND($D9="妊娠出産子育て支援交付金",$G9="○")</formula>
    </cfRule>
    <cfRule type="expression" dxfId="4" priority="8">
      <formula>$F9="○"</formula>
    </cfRule>
  </conditionalFormatting>
  <conditionalFormatting sqref="R7">
    <cfRule type="expression" dxfId="3" priority="4">
      <formula>$K7="－"</formula>
    </cfRule>
  </conditionalFormatting>
  <conditionalFormatting sqref="Q8:R8">
    <cfRule type="expression" dxfId="2" priority="3">
      <formula>$K8="－"</formula>
    </cfRule>
  </conditionalFormatting>
  <conditionalFormatting sqref="O8:P8">
    <cfRule type="expression" dxfId="1" priority="2">
      <formula>$F8="－"</formula>
    </cfRule>
  </conditionalFormatting>
  <dataValidations count="23">
    <dataValidation type="list" allowBlank="1" showInputMessage="1" showErrorMessage="1" prompt="U列、V列に入力をする場合は「①エネルギー・食料品価格等の物価高騰に伴う低所得世帯支援」など生活者支援のメニューから選択してください。_x000a_U列、V列に入力をしない場合は「ー」を選択してください。" sqref="K8" xr:uid="{1DCC9350-4488-41AD-9C37-FAB39E0D71AC}">
      <formula1>種類_重点_低所得</formula1>
    </dataValidation>
    <dataValidation type="list" allowBlank="1" showInputMessage="1" showErrorMessage="1" prompt="V列に入力をする場合は「①エネルギー・食料品価格等の物価高騰に伴う低所得世帯支援」など生活者支援のメニューから選択してください。_x000a_W列のみに入力する場合は「ー」を選択してください。" sqref="K7" xr:uid="{8EB2F0F3-4B77-47E7-94AA-6EABF3E59E8B}">
      <formula1>種類_重点_低所得</formula1>
    </dataValidation>
    <dataValidation type="list" allowBlank="1" showErrorMessage="1" sqref="B7:B8" xr:uid="{9EF3B8E3-47C3-45E8-AABB-D5BB0CFD0A45}">
      <formula1>コロナ禍において原油価格・物価高騰等に直面する生活者や事業者に対する支援_低所得</formula1>
    </dataValidation>
    <dataValidation allowBlank="1" showInputMessage="1" showErrorMessage="1" prompt="国庫補助事業の名称や他の事業の名称と重複することがないようにしてください。_x000a_語尾に(事務費)を付けてください。" sqref="D8" xr:uid="{D779E159-8840-413F-BA23-2B861F6E8D09}"/>
    <dataValidation allowBlank="1" showInputMessage="1" showErrorMessage="1" prompt="国庫補助事業の名称や他の事業の名称と重複することがないようにしてください。_x000a_語尾に【低所得者世帯給付金】を付けてください。" sqref="D7" xr:uid="{3DF90BCF-9049-483C-901E-FC31624BD500}"/>
    <dataValidation type="list" allowBlank="1" showInputMessage="1" showErrorMessage="1" prompt="「○」を選択してください。" sqref="C7:C8" xr:uid="{06AB72E4-D35A-4CCA-B188-C94E63802DFA}">
      <formula1>低所得世帯支援枠を絶対活用する事業</formula1>
    </dataValidation>
    <dataValidation type="list" allowBlank="1" showInputMessage="1" showErrorMessage="1" prompt="「－」を選択してください。" sqref="C9:C15" xr:uid="{44197E0A-0976-4275-91B2-E3BDEDE363E8}">
      <formula1>低所得世帯支援枠を活用しない事業</formula1>
    </dataValidation>
    <dataValidation type="list" allowBlank="1" showInputMessage="1" showErrorMessage="1" sqref="AH7:AH8" xr:uid="{E43EC8CD-7C61-4573-B6D8-750DE7B5085F}">
      <formula1>予算区分_地単_通常</formula1>
    </dataValidation>
    <dataValidation type="list" allowBlank="1" showInputMessage="1" showErrorMessage="1" sqref="AC7:AC8" xr:uid="{24E307FF-0173-4ACC-81F4-28882454B54E}">
      <formula1>事業終期_通常</formula1>
    </dataValidation>
    <dataValidation type="list" allowBlank="1" showInputMessage="1" showErrorMessage="1" sqref="AB7:AB8" xr:uid="{C8BF5FD4-B774-4450-976C-234181B43A62}">
      <formula1>事業始期_通常</formula1>
    </dataValidation>
    <dataValidation type="list" allowBlank="1" showInputMessage="1" showErrorMessage="1" prompt="「－」を選択してください。" sqref="Y7:Y8" xr:uid="{0BE0DBB8-FD81-4C23-8DA7-38CC71180978}">
      <formula1>特定事業者等支援_低所得</formula1>
    </dataValidation>
    <dataValidation type="list" allowBlank="1" showInputMessage="1" showErrorMessage="1" prompt="「－」を選択してください。" sqref="X7:X8" xr:uid="{C61C9741-B088-4A84-AC74-691BDEABD5BA}">
      <formula1>検査促進枠の地方負担分に充当_低所得</formula1>
    </dataValidation>
    <dataValidation type="list" allowBlank="1" showErrorMessage="1" sqref="G7:G8" xr:uid="{692991F6-2192-445B-94A9-F31B4CB83026}">
      <formula1>交付金の区分_○</formula1>
    </dataValidation>
    <dataValidation type="list" allowBlank="1" showErrorMessage="1" sqref="F8" xr:uid="{B48F3A4A-31CC-4A5F-BD45-6FA98716C926}">
      <formula1>交付金の区分_○_×</formula1>
    </dataValidation>
    <dataValidation type="list" allowBlank="1" showErrorMessage="1" sqref="A7:A8" xr:uid="{1071D127-53B6-450E-81BF-C71861B92C74}">
      <formula1>単独</formula1>
    </dataValidation>
    <dataValidation type="list" allowBlank="1" showErrorMessage="1" sqref="B9:B15" xr:uid="{BB91BFF3-3D10-4B57-8029-38B66B10AF97}">
      <formula1>コロナ禍において原油価格・物価高騰等に直面する生活者や事業者に対する支援</formula1>
    </dataValidation>
    <dataValidation type="list" allowBlank="1" showInputMessage="1" showErrorMessage="1" sqref="Y9:Y15" xr:uid="{2A3E0ABA-89F8-4719-B2BE-4FC3CC21DCD8}">
      <formula1>特定事業者等支援</formula1>
    </dataValidation>
    <dataValidation type="list" allowBlank="1" showErrorMessage="1" sqref="A9:A15" xr:uid="{6FCA225E-1852-4357-88F9-D91ABCC6FC1A}">
      <formula1>補助・単独</formula1>
    </dataValidation>
    <dataValidation allowBlank="1"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D9:D15" xr:uid="{6345C86C-0F69-49C6-A0CC-6CDF1A96FE9E}"/>
    <dataValidation allowBlank="1" showErrorMessage="1" sqref="F7 E7:E15 L7:L15 AF7:AG15" xr:uid="{B2F65E18-1317-4E86-806B-9C827924EEFF}"/>
    <dataValidation type="list" allowBlank="1" showInputMessage="1" showErrorMessage="1" sqref="J7:J15" xr:uid="{2815142B-23D3-4070-B4E4-6397061351BF}">
      <formula1>対象外経費に臨時交付金を充当していない</formula1>
    </dataValidation>
    <dataValidation type="list" allowBlank="1" showErrorMessage="1" sqref="H7:H15" xr:uid="{FDA5DE87-27B6-42B7-BC39-55221C06A546}">
      <formula1>コロナ感染症への対応として必要な事業</formula1>
    </dataValidation>
    <dataValidation type="list" allowBlank="1" showInputMessage="1" showErrorMessage="1" sqref="Z7:Z15" xr:uid="{7E1B9701-CF24-419D-A022-96ECBBF64F86}">
      <formula1>個人を対象とした給付金等</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 id="{525614D0-B9D4-44B7-8BEB-E4847F4EDDDE}">
            <xm:f>A7&lt;&gt;'[令和5年度実施計画(新型コロナウイルス感染症対応地方創生臨時交付金).xlsx]転記作業用'!#REF!</xm:f>
            <x14:dxf>
              <fill>
                <patternFill>
                  <bgColor theme="5" tint="0.79998168889431442"/>
                </patternFill>
              </fill>
            </x14:dxf>
          </x14:cfRule>
          <xm:sqref>A7:AH15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prompt="F列（コロナ禍において原油価格・物価高騰等に直面する生活者や事業者に対する支援）で「○」を選択した後に、プルダウンから「○」を選択できるようになります。" xr:uid="{BA930DBC-3839-4FA9-9396-B8AE41422DB8}">
          <x14:formula1>
            <xm:f>INDIRECT('\\otfsw02\課室専用\30.企画財政課\10.企画政策班\会計実地検査\提出用\地方創生\20240315_効果検証に関する資料\R5\[令和5年度実施計画(新型コロナウイルス感染症対応地方創生臨時交付金).xlsx]フラグ管理用'!#REF!)</xm:f>
          </x14:formula1>
          <xm:sqref>G9:G15</xm:sqref>
        </x14:dataValidation>
        <x14:dataValidation type="list" allowBlank="1" showInputMessage="1" showErrorMessage="1" xr:uid="{3197D42F-8240-4663-BA9D-75BEB7490C81}">
          <x14:formula1>
            <xm:f>INDIRECT('\\otfsw02\課室専用\30.企画財政課\10.企画政策班\会計実地検査\提出用\地方創生\20240315_効果検証に関する資料\R5\[令和5年度実施計画(新型コロナウイルス感染症対応地方創生臨時交付金).xlsx]フラグ管理用'!#REF!)</xm:f>
          </x14:formula1>
          <xm:sqref>F9:F15</xm:sqref>
        </x14:dataValidation>
        <x14:dataValidation type="list" allowBlank="1" showInputMessage="1" showErrorMessage="1" prompt="E列（補助・単独）を選択した後に、プルダウンから選択できるようになります。" xr:uid="{49CED2D5-BD1C-408F-8316-99E7A9860A11}">
          <x14:formula1>
            <xm:f>INDIRECT('\\otfsw02\課室専用\30.企画財政課\10.企画政策班\会計実地検査\提出用\地方創生\20240315_効果検証に関する資料\R5\[令和5年度実施計画(新型コロナウイルス感染症対応地方創生臨時交付金).xlsx]フラグ管理用'!#REF!)</xm:f>
          </x14:formula1>
          <xm:sqref>I9:I15</xm:sqref>
        </x14:dataValidation>
        <x14:dataValidation type="list" allowBlank="1" showInputMessage="1" showErrorMessage="1" prompt="G列（低所得世帯支援枠を活用する事業）、J列（交付金の区分(通常交付金)）、K列（交付金の区分(重点交付金)）を正しく選択した後に、プルダウンから選択してください。" xr:uid="{9948C090-9D11-43B2-9F10-8876CCE555DC}">
          <x14:formula1>
            <xm:f>INDIRECT('\\otfsw02\課室専用\30.企画財政課\10.企画政策班\会計実地検査\提出用\地方創生\20240315_効果検証に関する資料\R5\[令和5年度実施計画(新型コロナウイルス感染症対応地方創生臨時交付金).xlsx]フラグ管理用'!#REF!)</xm:f>
          </x14:formula1>
          <xm:sqref>K9:K15</xm:sqref>
        </x14:dataValidation>
        <x14:dataValidation type="list" allowBlank="1" showInputMessage="1" showErrorMessage="1" prompt="E列（補助・単独）を選択した後に、プルダウンから選択できるようになります。" xr:uid="{96135CDF-FE0E-4EF4-9020-F1A37C803B71}">
          <x14:formula1>
            <xm:f>INDIRECT('\\otfsw02\課室専用\30.企画財政課\10.企画政策班\会計実地検査\提出用\地方創生\20240315_効果検証に関する資料\R5\[令和5年度実施計画(新型コロナウイルス感染症対応地方創生臨時交付金).xlsx]フラグ管理用'!#REF!)</xm:f>
          </x14:formula1>
          <xm:sqref>X9:X15</xm:sqref>
        </x14:dataValidation>
        <x14:dataValidation type="list" allowBlank="1" showInputMessage="1" showErrorMessage="1" prompt="E列（補助・単独）を選択した後に、プルダウンから選択できるようになります。" xr:uid="{D312DEE8-88BB-4E46-8372-491A91050FC2}">
          <x14:formula1>
            <xm:f>INDIRECT('\\otfsw02\課室専用\30.企画財政課\10.企画政策班\会計実地検査\提出用\地方創生\20240315_効果検証に関する資料\R5\[令和5年度実施計画(新型コロナウイルス感染症対応地方創生臨時交付金).xlsx]フラグ管理用'!#REF!)</xm:f>
          </x14:formula1>
          <xm:sqref>AA9:AA15</xm:sqref>
        </x14:dataValidation>
        <x14:dataValidation type="list" allowBlank="1" showInputMessage="1" showErrorMessage="1" prompt="D列（国の予算年度）及びE列（補助・単独）を選択した後に、プルダウンから選択できるようになります。基金事業については、AE列（基金）にて○を選択後R6.4以降が選択できるようになります。" xr:uid="{878219D5-9298-429D-8B3F-0D9E6CE8FA4C}">
          <x14:formula1>
            <xm:f>INDIRECT('\\otfsw02\課室専用\30.企画財政課\10.企画政策班\会計実地検査\提出用\地方創生\20240315_効果検証に関する資料\R5\[令和5年度実施計画(新型コロナウイルス感染症対応地方創生臨時交付金).xlsx]フラグ管理用'!#REF!)</xm:f>
          </x14:formula1>
          <xm:sqref>AC9:AC15</xm:sqref>
        </x14:dataValidation>
        <x14:dataValidation type="list" allowBlank="1" showInputMessage="1" showErrorMessage="1" prompt="E列（補助・単独）を選択した後に、プルダウンから選択できるようになります。" xr:uid="{16A7908F-B2C6-40CF-9018-8456D036A52D}">
          <x14:formula1>
            <xm:f>INDIRECT('\\otfsw02\課室専用\30.企画財政課\10.企画政策班\会計実地検査\提出用\地方創生\20240315_効果検証に関する資料\R5\[令和5年度実施計画(新型コロナウイルス感染症対応地方創生臨時交付金).xlsx]フラグ管理用'!#REF!)</xm:f>
          </x14:formula1>
          <xm:sqref>AB9:AB15</xm:sqref>
        </x14:dataValidation>
        <x14:dataValidation type="list" allowBlank="1" showInputMessage="1" showErrorMessage="1" prompt="E列（補助・単独）を選択した後に、プルダウンから選択できるようになります。検査促進枠の地方負担分に充当する事業については、AB列にて○を選択後過年度の予算区分も選択できるようになります。" xr:uid="{F14DF79D-36FC-4148-81AD-8AE342659B3E}">
          <x14:formula1>
            <xm:f>INDIRECT('\\otfsw02\課室専用\30.企画財政課\10.企画政策班\会計実地検査\提出用\地方創生\20240315_効果検証に関する資料\R5\[令和5年度実施計画(新型コロナウイルス感染症対応地方創生臨時交付金).xlsx]フラグ管理用'!#REF!)</xm:f>
          </x14:formula1>
          <xm:sqref>AH9:AH15</xm:sqref>
        </x14:dataValidation>
        <x14:dataValidation type="list" allowBlank="1" showInputMessage="1" showErrorMessage="1" prompt="「－」を選択してください。" xr:uid="{37D85ADB-E8E5-468C-BE3C-35D9F4632A44}">
          <x14:formula1>
            <xm:f>'\\otfsw02\課室専用\30.企画財政課\10.企画政策班\会計実地検査\提出用\地方創生\20240315_効果検証に関する資料\R5\[令和5年度実施計画(新型コロナウイルス感染症対応地方創生臨時交付金).xlsx]―'!#REF!</xm:f>
          </x14:formula1>
          <xm:sqref>AA7:AA8</xm:sqref>
        </x14:dataValidation>
        <x14:dataValidation type="list" allowBlank="1" showInputMessage="1" showErrorMessage="1" prompt="④-Ⅳ．コロナ禍において物価高騰等に直面する生活困窮者等への支援" xr:uid="{1CAC0F43-6B5C-4D78-97A9-A6E2076D07DF}">
          <x14:formula1>
            <xm:f>'\\otfsw02\課室専用\30.企画財政課\10.企画政策班\会計実地検査\提出用\地方創生\20240315_効果検証に関する資料\R5\[令和5年度実施計画(新型コロナウイルス感染症対応地方創生臨時交付金).xlsx]―'!#REF!</xm:f>
          </x14:formula1>
          <xm:sqref>I7:I8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2024-03-14T00:38:38Z</dcterms:modified>
</cp:coreProperties>
</file>