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8"/>
  <workbookPr/>
  <mc:AlternateContent xmlns:mc="http://schemas.openxmlformats.org/markup-compatibility/2006">
    <mc:Choice Requires="x15">
      <x15ac:absPath xmlns:x15ac="http://schemas.microsoft.com/office/spreadsheetml/2010/11/ac" url="C:\Users\yudai.s\Desktop\【経営比較分析表】2019_034614_47_1718\"/>
    </mc:Choice>
  </mc:AlternateContent>
  <xr:revisionPtr revIDLastSave="0" documentId="13_ncr:1_{57D179B4-6AE1-415F-A0D9-16FA093D3088}" xr6:coauthVersionLast="36" xr6:coauthVersionMax="36" xr10:uidLastSave="{00000000-0000-0000-0000-000000000000}"/>
  <workbookProtection workbookAlgorithmName="SHA-512" workbookHashValue="+VxOkGySqh52heovAvweM7rU+iYOBAsQ8ZTdDWjUGlZpBqYqXUNYHpoBq6O195qiwr4i01XqNtsviqkgolkNsQ==" workbookSaltValue="o7sqYeXLdTM9ybukHXHW2Q==" workbookSpinCount="100000" lockStructure="1"/>
  <bookViews>
    <workbookView xWindow="0" yWindow="0" windowWidth="15360" windowHeight="7635"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AT8" i="4" s="1"/>
  <c r="S6" i="5"/>
  <c r="R6" i="5"/>
  <c r="AD10" i="4" s="1"/>
  <c r="Q6" i="5"/>
  <c r="W10" i="4" s="1"/>
  <c r="P6" i="5"/>
  <c r="O6" i="5"/>
  <c r="N6" i="5"/>
  <c r="B10" i="4" s="1"/>
  <c r="M6" i="5"/>
  <c r="AD8" i="4" s="1"/>
  <c r="L6" i="5"/>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6" i="4"/>
  <c r="J86" i="4"/>
  <c r="I86" i="4"/>
  <c r="E86" i="4"/>
  <c r="BB10" i="4"/>
  <c r="AT10" i="4"/>
  <c r="AL10" i="4"/>
  <c r="P10" i="4"/>
  <c r="I10" i="4"/>
  <c r="AL8" i="4"/>
  <c r="W8" i="4"/>
  <c r="P8" i="4"/>
</calcChain>
</file>

<file path=xl/sharedStrings.xml><?xml version="1.0" encoding="utf-8"?>
<sst xmlns="http://schemas.openxmlformats.org/spreadsheetml/2006/main" count="236" uniqueCount="121">
  <si>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</si>
  <si>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</si>
  <si>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</si>
  <si>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</si>
  <si>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</si>
  <si>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</si>
  <si>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</si>
  <si>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</si>
  <si>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</si>
  <si>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</si>
  <si>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</si>
  <si>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</si>
  <si>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</si>
  <si>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</si>
  <si>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</si>
  <si>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</si>
  <si>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</si>
  <si>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</si>
  <si>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</si>
  <si>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</si>
  <si>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</si>
  <si>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</si>
  <si>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</si>
  <si>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</si>
  <si>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</si>
  <si>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</si>
  <si>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</si>
  <si>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</si>
  <si>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</si>
  <si>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</si>
  <si>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</si>
  <si>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</si>
  <si>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</si>
  <si>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</si>
  <si>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</si>
  <si>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</si>
  <si>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</si>
  <si>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</si>
  <si>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</si>
  <si>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</si>
  <si>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</si>
  <si>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</si>
  <si>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</si>
  <si>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</si>
  <si>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</si>
  <si>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</si>
  <si>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</si>
  <si>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</si>
  <si>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</si>
  <si>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</si>
  <si>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</si>
  <si>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</si>
  <si>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</si>
  <si>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</si>
  <si>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</si>
  <si>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</si>
  <si>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</si>
  <si>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</si>
  <si>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</si>
  <si>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</si>
  <si>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</si>
  <si>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</si>
  <si>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</si>
  <si>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</si>
  <si>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</si>
  <si>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</si>
  <si>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</si>
  <si>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</si>
  <si>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</si>
  <si>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</si>
  <si>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</si>
  <si>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</si>
  <si>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</si>
  <si>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</si>
  <si>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</si>
  <si>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</si>
  <si>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</si>
  <si>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</si>
  <si>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</si>
  <si>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</si>
  <si>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</si>
  <si>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</si>
  <si>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</si>
  <si>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</si>
  <si>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</si>
  <si>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</si>
  <si>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</si>
  <si>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</si>
  <si>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</si>
  <si>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</si>
  <si>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</si>
  <si>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</si>
  <si>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</si>
  <si>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</si>
  <si>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</si>
  <si>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</si>
  <si>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</si>
  <si>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</si>
  <si>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</si>
  <si>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岩手県　大槌町</t>
  </si>
  <si>
    <t>法非適用</t>
  </si>
  <si>
    <t>下水道事業</t>
  </si>
  <si>
    <t>漁業集落排水</t>
  </si>
  <si>
    <t>H2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</si>
  <si>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</si>
  <si>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</si>
  <si>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</si>
  <si>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</si>
  <si>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</si>
  <si>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</si>
  <si>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</si>
  <si>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</si>
  <si>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</si>
  <si>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</si>
  <si>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</si>
  <si>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</si>
  <si>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</si>
  <si>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</si>
  <si>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復興事業の概成に伴い、資産取得の規模は大幅に縮小されることとなるが、社会資本整備総合交付金を活用し今後も未普及解消に努めると共に、既整備地区における水洗化率の向上にも努める。
　令和２年度からは地方公営企業として経営を行っていくことから、詳細な経営状態の把握が可能となる為、より強固な経営改善対策が必要となる。下水道使用料改定等の対策を講じ、安定した経営に努めていく。</t>
    <phoneticPr fontId="4"/>
  </si>
  <si>
    <t xml:space="preserve"> 東日本大震災によって資産台帳が流失し、具体的な資産の把握が不可能な状態であったが、地方公営企業法適化業務で資産調査を実施したことにより、資産台帳を新たに整備することができた。
　今後は、長寿命化計画等により計画的に設備更新を実施していく。（管渠については、震災後に取得をした供用開始後10年以内の資産が大半を占めている為、法定耐用年数は少なくとも40年後。）</t>
    <phoneticPr fontId="4"/>
  </si>
  <si>
    <t xml:space="preserve"> 東日本大震災により、大槌町の下水道施設は甚大な被害を受けたが、被災した処理場及び雨水ポンプ場の一部は災害復旧事業により復旧、管渠は通常の社会資本整備総合交付金事業と併せて復興交付金事業により新規整備を実施してきた。
　被災後、下水道接続件数が著しく減少したことに伴い、使用料収入が大幅に減少し経営状況は悪化していたが、復興事業の進捗と比例して水洗化率及び使用料収入は共に増加してきた。
　しかし、現状の使用料体系では、施設維持管理費及び企業債元利償還金を下水道使用料で賄うことは不可能であり、使用料の改定は必須事項である。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</si>
</sst>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856-4814-8766-7913FA886045}"/>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formatCode="#,##0.00;&quot;△&quot;#,##0.00;&quot;-&quot;">
                  <c:v>0.1</c:v>
                </c:pt>
                <c:pt idx="1">
                  <c:v>0</c:v>
                </c:pt>
                <c:pt idx="2">
                  <c:v>0</c:v>
                </c:pt>
                <c:pt idx="3" formatCode="#,##0.00;&quot;△&quot;#,##0.00;&quot;-&quot;">
                  <c:v>0.26</c:v>
                </c:pt>
                <c:pt idx="4" formatCode="#,##0.00;&quot;△&quot;#,##0.00;&quot;-&quot;">
                  <c:v>0.01</c:v>
                </c:pt>
              </c:numCache>
            </c:numRef>
          </c:val>
          <c:smooth val="0"/>
          <c:extLst>
            <c:ext xmlns:c16="http://schemas.microsoft.com/office/drawing/2014/chart" uri="{C3380CC4-5D6E-409C-BE32-E72D297353CC}">
              <c16:uniqueId val="{00000001-6856-4814-8766-7913FA886045}"/>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57.92</c:v>
                </c:pt>
                <c:pt idx="1">
                  <c:v>64.72</c:v>
                </c:pt>
                <c:pt idx="2">
                  <c:v>73.14</c:v>
                </c:pt>
                <c:pt idx="3">
                  <c:v>75.290000000000006</c:v>
                </c:pt>
                <c:pt idx="4">
                  <c:v>63.16</c:v>
                </c:pt>
              </c:numCache>
            </c:numRef>
          </c:val>
          <c:extLst>
            <c:ext xmlns:c16="http://schemas.microsoft.com/office/drawing/2014/chart" uri="{C3380CC4-5D6E-409C-BE32-E72D297353CC}">
              <c16:uniqueId val="{00000000-437B-46C0-8116-FE0402F22112}"/>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29.28</c:v>
                </c:pt>
                <c:pt idx="1">
                  <c:v>29.4</c:v>
                </c:pt>
                <c:pt idx="2">
                  <c:v>29.8</c:v>
                </c:pt>
                <c:pt idx="3">
                  <c:v>29.43</c:v>
                </c:pt>
                <c:pt idx="4">
                  <c:v>32.479999999999997</c:v>
                </c:pt>
              </c:numCache>
            </c:numRef>
          </c:val>
          <c:smooth val="0"/>
          <c:extLst>
            <c:ext xmlns:c16="http://schemas.microsoft.com/office/drawing/2014/chart" uri="{C3380CC4-5D6E-409C-BE32-E72D297353CC}">
              <c16:uniqueId val="{00000001-437B-46C0-8116-FE0402F22112}"/>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41.19</c:v>
                </c:pt>
                <c:pt idx="1">
                  <c:v>45.47</c:v>
                </c:pt>
                <c:pt idx="2">
                  <c:v>56.18</c:v>
                </c:pt>
                <c:pt idx="3">
                  <c:v>64.430000000000007</c:v>
                </c:pt>
                <c:pt idx="4">
                  <c:v>61.52</c:v>
                </c:pt>
              </c:numCache>
            </c:numRef>
          </c:val>
          <c:extLst>
            <c:ext xmlns:c16="http://schemas.microsoft.com/office/drawing/2014/chart" uri="{C3380CC4-5D6E-409C-BE32-E72D297353CC}">
              <c16:uniqueId val="{00000000-0A00-4272-BB09-14A914F2C5EC}"/>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66.819999999999993</c:v>
                </c:pt>
                <c:pt idx="1">
                  <c:v>63.77</c:v>
                </c:pt>
                <c:pt idx="2">
                  <c:v>66.95</c:v>
                </c:pt>
                <c:pt idx="3">
                  <c:v>66.33</c:v>
                </c:pt>
                <c:pt idx="4">
                  <c:v>79.2</c:v>
                </c:pt>
              </c:numCache>
            </c:numRef>
          </c:val>
          <c:smooth val="0"/>
          <c:extLst>
            <c:ext xmlns:c16="http://schemas.microsoft.com/office/drawing/2014/chart" uri="{C3380CC4-5D6E-409C-BE32-E72D297353CC}">
              <c16:uniqueId val="{00000001-0A00-4272-BB09-14A914F2C5EC}"/>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39.61</c:v>
                </c:pt>
                <c:pt idx="1">
                  <c:v>55.98</c:v>
                </c:pt>
                <c:pt idx="2">
                  <c:v>78.099999999999994</c:v>
                </c:pt>
                <c:pt idx="3">
                  <c:v>83.27</c:v>
                </c:pt>
                <c:pt idx="4">
                  <c:v>72.42</c:v>
                </c:pt>
              </c:numCache>
            </c:numRef>
          </c:val>
          <c:extLst>
            <c:ext xmlns:c16="http://schemas.microsoft.com/office/drawing/2014/chart" uri="{C3380CC4-5D6E-409C-BE32-E72D297353CC}">
              <c16:uniqueId val="{00000000-60B0-4767-817A-9E181A944128}"/>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0B0-4767-817A-9E181A944128}"/>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DBF-4C8F-8C8A-372D91EBE30D}"/>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DBF-4C8F-8C8A-372D91EBE30D}"/>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387-4130-B336-FE4329BED681}"/>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387-4130-B336-FE4329BED681}"/>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67B-45AB-B8FD-9A2E50996F4A}"/>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67B-45AB-B8FD-9A2E50996F4A}"/>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83C-402E-8303-A310F7335555}"/>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83C-402E-8303-A310F7335555}"/>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5961.66</c:v>
                </c:pt>
                <c:pt idx="1">
                  <c:v>6105.18</c:v>
                </c:pt>
                <c:pt idx="2">
                  <c:v>5553.12</c:v>
                </c:pt>
                <c:pt idx="3">
                  <c:v>5210.4399999999996</c:v>
                </c:pt>
                <c:pt idx="4">
                  <c:v>5989.49</c:v>
                </c:pt>
              </c:numCache>
            </c:numRef>
          </c:val>
          <c:extLst>
            <c:ext xmlns:c16="http://schemas.microsoft.com/office/drawing/2014/chart" uri="{C3380CC4-5D6E-409C-BE32-E72D297353CC}">
              <c16:uniqueId val="{00000000-DDD9-4305-A52B-21AD3E3F562A}"/>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1451.54</c:v>
                </c:pt>
                <c:pt idx="1">
                  <c:v>1700.42</c:v>
                </c:pt>
                <c:pt idx="2">
                  <c:v>1491.92</c:v>
                </c:pt>
                <c:pt idx="3">
                  <c:v>1756.26</c:v>
                </c:pt>
                <c:pt idx="4">
                  <c:v>998.42</c:v>
                </c:pt>
              </c:numCache>
            </c:numRef>
          </c:val>
          <c:smooth val="0"/>
          <c:extLst>
            <c:ext xmlns:c16="http://schemas.microsoft.com/office/drawing/2014/chart" uri="{C3380CC4-5D6E-409C-BE32-E72D297353CC}">
              <c16:uniqueId val="{00000001-DDD9-4305-A52B-21AD3E3F562A}"/>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23.74</c:v>
                </c:pt>
                <c:pt idx="1">
                  <c:v>31.4</c:v>
                </c:pt>
                <c:pt idx="2">
                  <c:v>49.43</c:v>
                </c:pt>
                <c:pt idx="3">
                  <c:v>56.18</c:v>
                </c:pt>
                <c:pt idx="4">
                  <c:v>39.67</c:v>
                </c:pt>
              </c:numCache>
            </c:numRef>
          </c:val>
          <c:extLst>
            <c:ext xmlns:c16="http://schemas.microsoft.com/office/drawing/2014/chart" uri="{C3380CC4-5D6E-409C-BE32-E72D297353CC}">
              <c16:uniqueId val="{00000000-F1BA-4DBB-A760-DBA0F7798829}"/>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33.58</c:v>
                </c:pt>
                <c:pt idx="1">
                  <c:v>34.51</c:v>
                </c:pt>
                <c:pt idx="2">
                  <c:v>46.77</c:v>
                </c:pt>
                <c:pt idx="3">
                  <c:v>45.78</c:v>
                </c:pt>
                <c:pt idx="4">
                  <c:v>41.41</c:v>
                </c:pt>
              </c:numCache>
            </c:numRef>
          </c:val>
          <c:smooth val="0"/>
          <c:extLst>
            <c:ext xmlns:c16="http://schemas.microsoft.com/office/drawing/2014/chart" uri="{C3380CC4-5D6E-409C-BE32-E72D297353CC}">
              <c16:uniqueId val="{00000001-F1BA-4DBB-A760-DBA0F7798829}"/>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675.56</c:v>
                </c:pt>
                <c:pt idx="1">
                  <c:v>492.6</c:v>
                </c:pt>
                <c:pt idx="2">
                  <c:v>313.54000000000002</c:v>
                </c:pt>
                <c:pt idx="3">
                  <c:v>273.91000000000003</c:v>
                </c:pt>
                <c:pt idx="4">
                  <c:v>349.12</c:v>
                </c:pt>
              </c:numCache>
            </c:numRef>
          </c:val>
          <c:extLst>
            <c:ext xmlns:c16="http://schemas.microsoft.com/office/drawing/2014/chart" uri="{C3380CC4-5D6E-409C-BE32-E72D297353CC}">
              <c16:uniqueId val="{00000000-8524-4F1B-8056-FE8117484DA6}"/>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514.39</c:v>
                </c:pt>
                <c:pt idx="1">
                  <c:v>476.11</c:v>
                </c:pt>
                <c:pt idx="2">
                  <c:v>348.75</c:v>
                </c:pt>
                <c:pt idx="3">
                  <c:v>367.7</c:v>
                </c:pt>
                <c:pt idx="4">
                  <c:v>417.56</c:v>
                </c:pt>
              </c:numCache>
            </c:numRef>
          </c:val>
          <c:smooth val="0"/>
          <c:extLst>
            <c:ext xmlns:c16="http://schemas.microsoft.com/office/drawing/2014/chart" uri="{C3380CC4-5D6E-409C-BE32-E72D297353CC}">
              <c16:uniqueId val="{00000001-8524-4F1B-8056-FE8117484DA6}"/>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【953.26】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【79.94】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【379.91】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L7"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岩手県　大槌町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漁業集落排水</v>
      </c>
      <c r="Q8" s="72"/>
      <c r="R8" s="72"/>
      <c r="S8" s="72"/>
      <c r="T8" s="72"/>
      <c r="U8" s="72"/>
      <c r="V8" s="72"/>
      <c r="W8" s="72" t="str">
        <f>データ!L6</f>
        <v>H2</v>
      </c>
      <c r="X8" s="72"/>
      <c r="Y8" s="72"/>
      <c r="Z8" s="72"/>
      <c r="AA8" s="72"/>
      <c r="AB8" s="72"/>
      <c r="AC8" s="72"/>
      <c r="AD8" s="73" t="str">
        <f>データ!$M$6</f>
        <v>非設置</v>
      </c>
      <c r="AE8" s="73"/>
      <c r="AF8" s="73"/>
      <c r="AG8" s="73"/>
      <c r="AH8" s="73"/>
      <c r="AI8" s="73"/>
      <c r="AJ8" s="73"/>
      <c r="AK8" s="3"/>
      <c r="AL8" s="69">
        <f>データ!S6</f>
        <v>11663</v>
      </c>
      <c r="AM8" s="69"/>
      <c r="AN8" s="69"/>
      <c r="AO8" s="69"/>
      <c r="AP8" s="69"/>
      <c r="AQ8" s="69"/>
      <c r="AR8" s="69"/>
      <c r="AS8" s="69"/>
      <c r="AT8" s="68">
        <f>データ!T6</f>
        <v>200.42</v>
      </c>
      <c r="AU8" s="68"/>
      <c r="AV8" s="68"/>
      <c r="AW8" s="68"/>
      <c r="AX8" s="68"/>
      <c r="AY8" s="68"/>
      <c r="AZ8" s="68"/>
      <c r="BA8" s="68"/>
      <c r="BB8" s="68">
        <f>データ!U6</f>
        <v>58.19</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18.75</v>
      </c>
      <c r="Q10" s="68"/>
      <c r="R10" s="68"/>
      <c r="S10" s="68"/>
      <c r="T10" s="68"/>
      <c r="U10" s="68"/>
      <c r="V10" s="68"/>
      <c r="W10" s="68">
        <f>データ!Q6</f>
        <v>78.22</v>
      </c>
      <c r="X10" s="68"/>
      <c r="Y10" s="68"/>
      <c r="Z10" s="68"/>
      <c r="AA10" s="68"/>
      <c r="AB10" s="68"/>
      <c r="AC10" s="68"/>
      <c r="AD10" s="69">
        <f>データ!R6</f>
        <v>2640</v>
      </c>
      <c r="AE10" s="69"/>
      <c r="AF10" s="69"/>
      <c r="AG10" s="69"/>
      <c r="AH10" s="69"/>
      <c r="AI10" s="69"/>
      <c r="AJ10" s="69"/>
      <c r="AK10" s="2"/>
      <c r="AL10" s="69">
        <f>データ!V6</f>
        <v>2170</v>
      </c>
      <c r="AM10" s="69"/>
      <c r="AN10" s="69"/>
      <c r="AO10" s="69"/>
      <c r="AP10" s="69"/>
      <c r="AQ10" s="69"/>
      <c r="AR10" s="69"/>
      <c r="AS10" s="69"/>
      <c r="AT10" s="68">
        <f>データ!W6</f>
        <v>0.97</v>
      </c>
      <c r="AU10" s="68"/>
      <c r="AV10" s="68"/>
      <c r="AW10" s="68"/>
      <c r="AX10" s="68"/>
      <c r="AY10" s="68"/>
      <c r="AZ10" s="68"/>
      <c r="BA10" s="68"/>
      <c r="BB10" s="68">
        <f>データ!X6</f>
        <v>2237.11</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120</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119</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118</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【953.26】</v>
      </c>
      <c r="I86" s="26" t="str">
        <f>データ!CA6</f>
        <v>【45.31】</v>
      </c>
      <c r="J86" s="26" t="str">
        <f>データ!CL6</f>
        <v>【379.91】</v>
      </c>
      <c r="K86" s="26" t="str">
        <f>データ!CW6</f>
        <v>【33.67】</v>
      </c>
      <c r="L86" s="26" t="str">
        <f>データ!DH6</f>
        <v>【79.94】</v>
      </c>
      <c r="M86" s="26" t="s">
        <v>44</v>
      </c>
      <c r="N86" s="26" t="s">
        <v>45</v>
      </c>
      <c r="O86" s="26" t="str">
        <f>データ!EO6</f>
        <v>【0.01】</v>
      </c>
    </row>
  </sheetData>
  <sheetProtection algorithmName="SHA-512" hashValue="1fV7yVQY14JTdNoGtMp08psiRbiiAQ/ucC2jh+u3ooCXPus4xnLT/Q7lzS83SSZE64RprEDc5/o0RDqQjZNEIA==" saltValue="MR27SQQd+DaV1oXfuRa7D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48</v>
      </c>
      <c r="B3" s="29" t="s">
        <v>49</v>
      </c>
      <c r="C3" s="29" t="s">
        <v>50</v>
      </c>
      <c r="D3" s="29" t="s">
        <v>51</v>
      </c>
      <c r="E3" s="29" t="s">
        <v>52</v>
      </c>
      <c r="F3" s="29" t="s">
        <v>53</v>
      </c>
      <c r="G3" s="29" t="s">
        <v>54</v>
      </c>
      <c r="H3" s="77" t="s">
        <v>55</v>
      </c>
      <c r="I3" s="78"/>
      <c r="J3" s="78"/>
      <c r="K3" s="78"/>
      <c r="L3" s="78"/>
      <c r="M3" s="78"/>
      <c r="N3" s="78"/>
      <c r="O3" s="78"/>
      <c r="P3" s="78"/>
      <c r="Q3" s="78"/>
      <c r="R3" s="78"/>
      <c r="S3" s="78"/>
      <c r="T3" s="78"/>
      <c r="U3" s="78"/>
      <c r="V3" s="78"/>
      <c r="W3" s="78"/>
      <c r="X3" s="79"/>
      <c r="Y3" s="83" t="s">
        <v>56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58</v>
      </c>
      <c r="B4" s="30"/>
      <c r="C4" s="30"/>
      <c r="D4" s="30"/>
      <c r="E4" s="30"/>
      <c r="F4" s="30"/>
      <c r="G4" s="30"/>
      <c r="H4" s="80"/>
      <c r="I4" s="81"/>
      <c r="J4" s="81"/>
      <c r="K4" s="81"/>
      <c r="L4" s="81"/>
      <c r="M4" s="81"/>
      <c r="N4" s="81"/>
      <c r="O4" s="81"/>
      <c r="P4" s="81"/>
      <c r="Q4" s="81"/>
      <c r="R4" s="81"/>
      <c r="S4" s="81"/>
      <c r="T4" s="81"/>
      <c r="U4" s="81"/>
      <c r="V4" s="81"/>
      <c r="W4" s="81"/>
      <c r="X4" s="82"/>
      <c r="Y4" s="76" t="s">
        <v>59</v>
      </c>
      <c r="Z4" s="76"/>
      <c r="AA4" s="76"/>
      <c r="AB4" s="76"/>
      <c r="AC4" s="76"/>
      <c r="AD4" s="76"/>
      <c r="AE4" s="76"/>
      <c r="AF4" s="76"/>
      <c r="AG4" s="76"/>
      <c r="AH4" s="76"/>
      <c r="AI4" s="76"/>
      <c r="AJ4" s="76" t="s">
        <v>60</v>
      </c>
      <c r="AK4" s="76"/>
      <c r="AL4" s="76"/>
      <c r="AM4" s="76"/>
      <c r="AN4" s="76"/>
      <c r="AO4" s="76"/>
      <c r="AP4" s="76"/>
      <c r="AQ4" s="76"/>
      <c r="AR4" s="76"/>
      <c r="AS4" s="76"/>
      <c r="AT4" s="76"/>
      <c r="AU4" s="76" t="s">
        <v>61</v>
      </c>
      <c r="AV4" s="76"/>
      <c r="AW4" s="76"/>
      <c r="AX4" s="76"/>
      <c r="AY4" s="76"/>
      <c r="AZ4" s="76"/>
      <c r="BA4" s="76"/>
      <c r="BB4" s="76"/>
      <c r="BC4" s="76"/>
      <c r="BD4" s="76"/>
      <c r="BE4" s="76"/>
      <c r="BF4" s="76" t="s">
        <v>62</v>
      </c>
      <c r="BG4" s="76"/>
      <c r="BH4" s="76"/>
      <c r="BI4" s="76"/>
      <c r="BJ4" s="76"/>
      <c r="BK4" s="76"/>
      <c r="BL4" s="76"/>
      <c r="BM4" s="76"/>
      <c r="BN4" s="76"/>
      <c r="BO4" s="76"/>
      <c r="BP4" s="76"/>
      <c r="BQ4" s="76" t="s">
        <v>63</v>
      </c>
      <c r="BR4" s="76"/>
      <c r="BS4" s="76"/>
      <c r="BT4" s="76"/>
      <c r="BU4" s="76"/>
      <c r="BV4" s="76"/>
      <c r="BW4" s="76"/>
      <c r="BX4" s="76"/>
      <c r="BY4" s="76"/>
      <c r="BZ4" s="76"/>
      <c r="CA4" s="76"/>
      <c r="CB4" s="76" t="s">
        <v>64</v>
      </c>
      <c r="CC4" s="76"/>
      <c r="CD4" s="76"/>
      <c r="CE4" s="76"/>
      <c r="CF4" s="76"/>
      <c r="CG4" s="76"/>
      <c r="CH4" s="76"/>
      <c r="CI4" s="76"/>
      <c r="CJ4" s="76"/>
      <c r="CK4" s="76"/>
      <c r="CL4" s="76"/>
      <c r="CM4" s="76" t="s">
        <v>65</v>
      </c>
      <c r="CN4" s="76"/>
      <c r="CO4" s="76"/>
      <c r="CP4" s="76"/>
      <c r="CQ4" s="76"/>
      <c r="CR4" s="76"/>
      <c r="CS4" s="76"/>
      <c r="CT4" s="76"/>
      <c r="CU4" s="76"/>
      <c r="CV4" s="76"/>
      <c r="CW4" s="76"/>
      <c r="CX4" s="76" t="s">
        <v>66</v>
      </c>
      <c r="CY4" s="76"/>
      <c r="CZ4" s="76"/>
      <c r="DA4" s="76"/>
      <c r="DB4" s="76"/>
      <c r="DC4" s="76"/>
      <c r="DD4" s="76"/>
      <c r="DE4" s="76"/>
      <c r="DF4" s="76"/>
      <c r="DG4" s="76"/>
      <c r="DH4" s="76"/>
      <c r="DI4" s="76" t="s">
        <v>67</v>
      </c>
      <c r="DJ4" s="76"/>
      <c r="DK4" s="76"/>
      <c r="DL4" s="76"/>
      <c r="DM4" s="76"/>
      <c r="DN4" s="76"/>
      <c r="DO4" s="76"/>
      <c r="DP4" s="76"/>
      <c r="DQ4" s="76"/>
      <c r="DR4" s="76"/>
      <c r="DS4" s="76"/>
      <c r="DT4" s="76" t="s">
        <v>68</v>
      </c>
      <c r="DU4" s="76"/>
      <c r="DV4" s="76"/>
      <c r="DW4" s="76"/>
      <c r="DX4" s="76"/>
      <c r="DY4" s="76"/>
      <c r="DZ4" s="76"/>
      <c r="EA4" s="76"/>
      <c r="EB4" s="76"/>
      <c r="EC4" s="76"/>
      <c r="ED4" s="76"/>
      <c r="EE4" s="76" t="s">
        <v>69</v>
      </c>
      <c r="EF4" s="76"/>
      <c r="EG4" s="76"/>
      <c r="EH4" s="76"/>
      <c r="EI4" s="76"/>
      <c r="EJ4" s="76"/>
      <c r="EK4" s="76"/>
      <c r="EL4" s="76"/>
      <c r="EM4" s="76"/>
      <c r="EN4" s="76"/>
      <c r="EO4" s="76"/>
    </row>
    <row r="5" spans="1:145" x14ac:dyDescent="0.15">
      <c r="A5" s="28" t="s">
        <v>70</v>
      </c>
      <c r="B5" s="31"/>
      <c r="C5" s="31"/>
      <c r="D5" s="31"/>
      <c r="E5" s="31"/>
      <c r="F5" s="31"/>
      <c r="G5" s="31"/>
      <c r="H5" s="32" t="s">
        <v>71</v>
      </c>
      <c r="I5" s="32" t="s">
        <v>72</v>
      </c>
      <c r="J5" s="32" t="s">
        <v>73</v>
      </c>
      <c r="K5" s="32" t="s">
        <v>74</v>
      </c>
      <c r="L5" s="32" t="s">
        <v>75</v>
      </c>
      <c r="M5" s="32" t="s">
        <v>5</v>
      </c>
      <c r="N5" s="32" t="s">
        <v>76</v>
      </c>
      <c r="O5" s="32" t="s">
        <v>77</v>
      </c>
      <c r="P5" s="32" t="s">
        <v>78</v>
      </c>
      <c r="Q5" s="32" t="s">
        <v>79</v>
      </c>
      <c r="R5" s="32" t="s">
        <v>80</v>
      </c>
      <c r="S5" s="32" t="s">
        <v>81</v>
      </c>
      <c r="T5" s="32" t="s">
        <v>82</v>
      </c>
      <c r="U5" s="32" t="s">
        <v>83</v>
      </c>
      <c r="V5" s="32" t="s">
        <v>84</v>
      </c>
      <c r="W5" s="32" t="s">
        <v>85</v>
      </c>
      <c r="X5" s="32" t="s">
        <v>86</v>
      </c>
      <c r="Y5" s="32" t="s">
        <v>87</v>
      </c>
      <c r="Z5" s="32" t="s">
        <v>88</v>
      </c>
      <c r="AA5" s="32" t="s">
        <v>89</v>
      </c>
      <c r="AB5" s="32" t="s">
        <v>90</v>
      </c>
      <c r="AC5" s="32" t="s">
        <v>91</v>
      </c>
      <c r="AD5" s="32" t="s">
        <v>92</v>
      </c>
      <c r="AE5" s="32" t="s">
        <v>93</v>
      </c>
      <c r="AF5" s="32" t="s">
        <v>94</v>
      </c>
      <c r="AG5" s="32" t="s">
        <v>95</v>
      </c>
      <c r="AH5" s="32" t="s">
        <v>96</v>
      </c>
      <c r="AI5" s="32" t="s">
        <v>31</v>
      </c>
      <c r="AJ5" s="32" t="s">
        <v>87</v>
      </c>
      <c r="AK5" s="32" t="s">
        <v>88</v>
      </c>
      <c r="AL5" s="32" t="s">
        <v>89</v>
      </c>
      <c r="AM5" s="32" t="s">
        <v>90</v>
      </c>
      <c r="AN5" s="32" t="s">
        <v>91</v>
      </c>
      <c r="AO5" s="32" t="s">
        <v>92</v>
      </c>
      <c r="AP5" s="32" t="s">
        <v>93</v>
      </c>
      <c r="AQ5" s="32" t="s">
        <v>94</v>
      </c>
      <c r="AR5" s="32" t="s">
        <v>95</v>
      </c>
      <c r="AS5" s="32" t="s">
        <v>96</v>
      </c>
      <c r="AT5" s="32" t="s">
        <v>97</v>
      </c>
      <c r="AU5" s="32" t="s">
        <v>87</v>
      </c>
      <c r="AV5" s="32" t="s">
        <v>88</v>
      </c>
      <c r="AW5" s="32" t="s">
        <v>89</v>
      </c>
      <c r="AX5" s="32" t="s">
        <v>90</v>
      </c>
      <c r="AY5" s="32" t="s">
        <v>91</v>
      </c>
      <c r="AZ5" s="32" t="s">
        <v>92</v>
      </c>
      <c r="BA5" s="32" t="s">
        <v>93</v>
      </c>
      <c r="BB5" s="32" t="s">
        <v>94</v>
      </c>
      <c r="BC5" s="32" t="s">
        <v>95</v>
      </c>
      <c r="BD5" s="32" t="s">
        <v>96</v>
      </c>
      <c r="BE5" s="32" t="s">
        <v>97</v>
      </c>
      <c r="BF5" s="32" t="s">
        <v>87</v>
      </c>
      <c r="BG5" s="32" t="s">
        <v>88</v>
      </c>
      <c r="BH5" s="32" t="s">
        <v>89</v>
      </c>
      <c r="BI5" s="32" t="s">
        <v>90</v>
      </c>
      <c r="BJ5" s="32" t="s">
        <v>91</v>
      </c>
      <c r="BK5" s="32" t="s">
        <v>92</v>
      </c>
      <c r="BL5" s="32" t="s">
        <v>93</v>
      </c>
      <c r="BM5" s="32" t="s">
        <v>94</v>
      </c>
      <c r="BN5" s="32" t="s">
        <v>95</v>
      </c>
      <c r="BO5" s="32" t="s">
        <v>96</v>
      </c>
      <c r="BP5" s="32" t="s">
        <v>97</v>
      </c>
      <c r="BQ5" s="32" t="s">
        <v>87</v>
      </c>
      <c r="BR5" s="32" t="s">
        <v>88</v>
      </c>
      <c r="BS5" s="32" t="s">
        <v>89</v>
      </c>
      <c r="BT5" s="32" t="s">
        <v>90</v>
      </c>
      <c r="BU5" s="32" t="s">
        <v>91</v>
      </c>
      <c r="BV5" s="32" t="s">
        <v>92</v>
      </c>
      <c r="BW5" s="32" t="s">
        <v>93</v>
      </c>
      <c r="BX5" s="32" t="s">
        <v>94</v>
      </c>
      <c r="BY5" s="32" t="s">
        <v>95</v>
      </c>
      <c r="BZ5" s="32" t="s">
        <v>96</v>
      </c>
      <c r="CA5" s="32" t="s">
        <v>97</v>
      </c>
      <c r="CB5" s="32" t="s">
        <v>87</v>
      </c>
      <c r="CC5" s="32" t="s">
        <v>88</v>
      </c>
      <c r="CD5" s="32" t="s">
        <v>89</v>
      </c>
      <c r="CE5" s="32" t="s">
        <v>90</v>
      </c>
      <c r="CF5" s="32" t="s">
        <v>91</v>
      </c>
      <c r="CG5" s="32" t="s">
        <v>92</v>
      </c>
      <c r="CH5" s="32" t="s">
        <v>93</v>
      </c>
      <c r="CI5" s="32" t="s">
        <v>94</v>
      </c>
      <c r="CJ5" s="32" t="s">
        <v>95</v>
      </c>
      <c r="CK5" s="32" t="s">
        <v>96</v>
      </c>
      <c r="CL5" s="32" t="s">
        <v>97</v>
      </c>
      <c r="CM5" s="32" t="s">
        <v>87</v>
      </c>
      <c r="CN5" s="32" t="s">
        <v>88</v>
      </c>
      <c r="CO5" s="32" t="s">
        <v>89</v>
      </c>
      <c r="CP5" s="32" t="s">
        <v>90</v>
      </c>
      <c r="CQ5" s="32" t="s">
        <v>91</v>
      </c>
      <c r="CR5" s="32" t="s">
        <v>92</v>
      </c>
      <c r="CS5" s="32" t="s">
        <v>93</v>
      </c>
      <c r="CT5" s="32" t="s">
        <v>94</v>
      </c>
      <c r="CU5" s="32" t="s">
        <v>95</v>
      </c>
      <c r="CV5" s="32" t="s">
        <v>96</v>
      </c>
      <c r="CW5" s="32" t="s">
        <v>97</v>
      </c>
      <c r="CX5" s="32" t="s">
        <v>87</v>
      </c>
      <c r="CY5" s="32" t="s">
        <v>88</v>
      </c>
      <c r="CZ5" s="32" t="s">
        <v>89</v>
      </c>
      <c r="DA5" s="32" t="s">
        <v>90</v>
      </c>
      <c r="DB5" s="32" t="s">
        <v>91</v>
      </c>
      <c r="DC5" s="32" t="s">
        <v>92</v>
      </c>
      <c r="DD5" s="32" t="s">
        <v>93</v>
      </c>
      <c r="DE5" s="32" t="s">
        <v>94</v>
      </c>
      <c r="DF5" s="32" t="s">
        <v>95</v>
      </c>
      <c r="DG5" s="32" t="s">
        <v>96</v>
      </c>
      <c r="DH5" s="32" t="s">
        <v>97</v>
      </c>
      <c r="DI5" s="32" t="s">
        <v>87</v>
      </c>
      <c r="DJ5" s="32" t="s">
        <v>88</v>
      </c>
      <c r="DK5" s="32" t="s">
        <v>89</v>
      </c>
      <c r="DL5" s="32" t="s">
        <v>90</v>
      </c>
      <c r="DM5" s="32" t="s">
        <v>91</v>
      </c>
      <c r="DN5" s="32" t="s">
        <v>92</v>
      </c>
      <c r="DO5" s="32" t="s">
        <v>93</v>
      </c>
      <c r="DP5" s="32" t="s">
        <v>94</v>
      </c>
      <c r="DQ5" s="32" t="s">
        <v>95</v>
      </c>
      <c r="DR5" s="32" t="s">
        <v>96</v>
      </c>
      <c r="DS5" s="32" t="s">
        <v>97</v>
      </c>
      <c r="DT5" s="32" t="s">
        <v>87</v>
      </c>
      <c r="DU5" s="32" t="s">
        <v>88</v>
      </c>
      <c r="DV5" s="32" t="s">
        <v>89</v>
      </c>
      <c r="DW5" s="32" t="s">
        <v>90</v>
      </c>
      <c r="DX5" s="32" t="s">
        <v>91</v>
      </c>
      <c r="DY5" s="32" t="s">
        <v>92</v>
      </c>
      <c r="DZ5" s="32" t="s">
        <v>93</v>
      </c>
      <c r="EA5" s="32" t="s">
        <v>94</v>
      </c>
      <c r="EB5" s="32" t="s">
        <v>95</v>
      </c>
      <c r="EC5" s="32" t="s">
        <v>96</v>
      </c>
      <c r="ED5" s="32" t="s">
        <v>97</v>
      </c>
      <c r="EE5" s="32" t="s">
        <v>87</v>
      </c>
      <c r="EF5" s="32" t="s">
        <v>88</v>
      </c>
      <c r="EG5" s="32" t="s">
        <v>89</v>
      </c>
      <c r="EH5" s="32" t="s">
        <v>90</v>
      </c>
      <c r="EI5" s="32" t="s">
        <v>91</v>
      </c>
      <c r="EJ5" s="32" t="s">
        <v>92</v>
      </c>
      <c r="EK5" s="32" t="s">
        <v>93</v>
      </c>
      <c r="EL5" s="32" t="s">
        <v>94</v>
      </c>
      <c r="EM5" s="32" t="s">
        <v>95</v>
      </c>
      <c r="EN5" s="32" t="s">
        <v>96</v>
      </c>
      <c r="EO5" s="32" t="s">
        <v>97</v>
      </c>
    </row>
    <row r="6" spans="1:145" s="36" customFormat="1" x14ac:dyDescent="0.15">
      <c r="A6" s="28" t="s">
        <v>98</v>
      </c>
      <c r="B6" s="33">
        <f>B7</f>
        <v>2019</v>
      </c>
      <c r="C6" s="33">
        <f t="shared" ref="C6:X6" si="3">C7</f>
        <v>34614</v>
      </c>
      <c r="D6" s="33">
        <f t="shared" si="3"/>
        <v>47</v>
      </c>
      <c r="E6" s="33">
        <f t="shared" si="3"/>
        <v>17</v>
      </c>
      <c r="F6" s="33">
        <f t="shared" si="3"/>
        <v>6</v>
      </c>
      <c r="G6" s="33">
        <f t="shared" si="3"/>
        <v>0</v>
      </c>
      <c r="H6" s="33" t="str">
        <f t="shared" si="3"/>
        <v>岩手県　大槌町</v>
      </c>
      <c r="I6" s="33" t="str">
        <f t="shared" si="3"/>
        <v>法非適用</v>
      </c>
      <c r="J6" s="33" t="str">
        <f t="shared" si="3"/>
        <v>下水道事業</v>
      </c>
      <c r="K6" s="33" t="str">
        <f t="shared" si="3"/>
        <v>漁業集落排水</v>
      </c>
      <c r="L6" s="33" t="str">
        <f t="shared" si="3"/>
        <v>H2</v>
      </c>
      <c r="M6" s="33" t="str">
        <f t="shared" si="3"/>
        <v>非設置</v>
      </c>
      <c r="N6" s="34" t="str">
        <f t="shared" si="3"/>
        <v>-</v>
      </c>
      <c r="O6" s="34" t="str">
        <f t="shared" si="3"/>
        <v>該当数値なし</v>
      </c>
      <c r="P6" s="34">
        <f t="shared" si="3"/>
        <v>18.75</v>
      </c>
      <c r="Q6" s="34">
        <f t="shared" si="3"/>
        <v>78.22</v>
      </c>
      <c r="R6" s="34">
        <f t="shared" si="3"/>
        <v>2640</v>
      </c>
      <c r="S6" s="34">
        <f t="shared" si="3"/>
        <v>11663</v>
      </c>
      <c r="T6" s="34">
        <f t="shared" si="3"/>
        <v>200.42</v>
      </c>
      <c r="U6" s="34">
        <f t="shared" si="3"/>
        <v>58.19</v>
      </c>
      <c r="V6" s="34">
        <f t="shared" si="3"/>
        <v>2170</v>
      </c>
      <c r="W6" s="34">
        <f t="shared" si="3"/>
        <v>0.97</v>
      </c>
      <c r="X6" s="34">
        <f t="shared" si="3"/>
        <v>2237.11</v>
      </c>
      <c r="Y6" s="35">
        <f>IF(Y7="",NA(),Y7)</f>
        <v>39.61</v>
      </c>
      <c r="Z6" s="35">
        <f t="shared" ref="Z6:AH6" si="4">IF(Z7="",NA(),Z7)</f>
        <v>55.98</v>
      </c>
      <c r="AA6" s="35">
        <f t="shared" si="4"/>
        <v>78.099999999999994</v>
      </c>
      <c r="AB6" s="35">
        <f t="shared" si="4"/>
        <v>83.27</v>
      </c>
      <c r="AC6" s="35">
        <f t="shared" si="4"/>
        <v>72.42</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5961.66</v>
      </c>
      <c r="BG6" s="35">
        <f t="shared" ref="BG6:BO6" si="7">IF(BG7="",NA(),BG7)</f>
        <v>6105.18</v>
      </c>
      <c r="BH6" s="35">
        <f t="shared" si="7"/>
        <v>5553.12</v>
      </c>
      <c r="BI6" s="35">
        <f t="shared" si="7"/>
        <v>5210.4399999999996</v>
      </c>
      <c r="BJ6" s="35">
        <f t="shared" si="7"/>
        <v>5989.49</v>
      </c>
      <c r="BK6" s="35">
        <f t="shared" si="7"/>
        <v>1451.54</v>
      </c>
      <c r="BL6" s="35">
        <f t="shared" si="7"/>
        <v>1700.42</v>
      </c>
      <c r="BM6" s="35">
        <f t="shared" si="7"/>
        <v>1491.92</v>
      </c>
      <c r="BN6" s="35">
        <f t="shared" si="7"/>
        <v>1756.26</v>
      </c>
      <c r="BO6" s="35">
        <f t="shared" si="7"/>
        <v>998.42</v>
      </c>
      <c r="BP6" s="34" t="str">
        <f>IF(BP7="","",IF(BP7="-","【-】","【"&amp;SUBSTITUTE(TEXT(BP7,"#,##0.00"),"-","△")&amp;"】"))</f>
        <v>【953.26】</v>
      </c>
      <c r="BQ6" s="35">
        <f>IF(BQ7="",NA(),BQ7)</f>
        <v>23.74</v>
      </c>
      <c r="BR6" s="35">
        <f t="shared" ref="BR6:BZ6" si="8">IF(BR7="",NA(),BR7)</f>
        <v>31.4</v>
      </c>
      <c r="BS6" s="35">
        <f t="shared" si="8"/>
        <v>49.43</v>
      </c>
      <c r="BT6" s="35">
        <f t="shared" si="8"/>
        <v>56.18</v>
      </c>
      <c r="BU6" s="35">
        <f t="shared" si="8"/>
        <v>39.67</v>
      </c>
      <c r="BV6" s="35">
        <f t="shared" si="8"/>
        <v>33.58</v>
      </c>
      <c r="BW6" s="35">
        <f t="shared" si="8"/>
        <v>34.51</v>
      </c>
      <c r="BX6" s="35">
        <f t="shared" si="8"/>
        <v>46.77</v>
      </c>
      <c r="BY6" s="35">
        <f t="shared" si="8"/>
        <v>45.78</v>
      </c>
      <c r="BZ6" s="35">
        <f t="shared" si="8"/>
        <v>41.41</v>
      </c>
      <c r="CA6" s="34" t="str">
        <f>IF(CA7="","",IF(CA7="-","【-】","【"&amp;SUBSTITUTE(TEXT(CA7,"#,##0.00"),"-","△")&amp;"】"))</f>
        <v>【45.31】</v>
      </c>
      <c r="CB6" s="35">
        <f>IF(CB7="",NA(),CB7)</f>
        <v>675.56</v>
      </c>
      <c r="CC6" s="35">
        <f t="shared" ref="CC6:CK6" si="9">IF(CC7="",NA(),CC7)</f>
        <v>492.6</v>
      </c>
      <c r="CD6" s="35">
        <f t="shared" si="9"/>
        <v>313.54000000000002</v>
      </c>
      <c r="CE6" s="35">
        <f t="shared" si="9"/>
        <v>273.91000000000003</v>
      </c>
      <c r="CF6" s="35">
        <f t="shared" si="9"/>
        <v>349.12</v>
      </c>
      <c r="CG6" s="35">
        <f t="shared" si="9"/>
        <v>514.39</v>
      </c>
      <c r="CH6" s="35">
        <f t="shared" si="9"/>
        <v>476.11</v>
      </c>
      <c r="CI6" s="35">
        <f t="shared" si="9"/>
        <v>348.75</v>
      </c>
      <c r="CJ6" s="35">
        <f t="shared" si="9"/>
        <v>367.7</v>
      </c>
      <c r="CK6" s="35">
        <f t="shared" si="9"/>
        <v>417.56</v>
      </c>
      <c r="CL6" s="34" t="str">
        <f>IF(CL7="","",IF(CL7="-","【-】","【"&amp;SUBSTITUTE(TEXT(CL7,"#,##0.00"),"-","△")&amp;"】"))</f>
        <v>【379.91】</v>
      </c>
      <c r="CM6" s="35">
        <f>IF(CM7="",NA(),CM7)</f>
        <v>57.92</v>
      </c>
      <c r="CN6" s="35">
        <f t="shared" ref="CN6:CV6" si="10">IF(CN7="",NA(),CN7)</f>
        <v>64.72</v>
      </c>
      <c r="CO6" s="35">
        <f t="shared" si="10"/>
        <v>73.14</v>
      </c>
      <c r="CP6" s="35">
        <f t="shared" si="10"/>
        <v>75.290000000000006</v>
      </c>
      <c r="CQ6" s="35">
        <f t="shared" si="10"/>
        <v>63.16</v>
      </c>
      <c r="CR6" s="35">
        <f t="shared" si="10"/>
        <v>29.28</v>
      </c>
      <c r="CS6" s="35">
        <f t="shared" si="10"/>
        <v>29.4</v>
      </c>
      <c r="CT6" s="35">
        <f t="shared" si="10"/>
        <v>29.8</v>
      </c>
      <c r="CU6" s="35">
        <f t="shared" si="10"/>
        <v>29.43</v>
      </c>
      <c r="CV6" s="35">
        <f t="shared" si="10"/>
        <v>32.479999999999997</v>
      </c>
      <c r="CW6" s="34" t="str">
        <f>IF(CW7="","",IF(CW7="-","【-】","【"&amp;SUBSTITUTE(TEXT(CW7,"#,##0.00"),"-","△")&amp;"】"))</f>
        <v>【33.67】</v>
      </c>
      <c r="CX6" s="35">
        <f>IF(CX7="",NA(),CX7)</f>
        <v>41.19</v>
      </c>
      <c r="CY6" s="35">
        <f t="shared" ref="CY6:DG6" si="11">IF(CY7="",NA(),CY7)</f>
        <v>45.47</v>
      </c>
      <c r="CZ6" s="35">
        <f t="shared" si="11"/>
        <v>56.18</v>
      </c>
      <c r="DA6" s="35">
        <f t="shared" si="11"/>
        <v>64.430000000000007</v>
      </c>
      <c r="DB6" s="35">
        <f t="shared" si="11"/>
        <v>61.52</v>
      </c>
      <c r="DC6" s="35">
        <f t="shared" si="11"/>
        <v>66.819999999999993</v>
      </c>
      <c r="DD6" s="35">
        <f t="shared" si="11"/>
        <v>63.77</v>
      </c>
      <c r="DE6" s="35">
        <f t="shared" si="11"/>
        <v>66.95</v>
      </c>
      <c r="DF6" s="35">
        <f t="shared" si="11"/>
        <v>66.33</v>
      </c>
      <c r="DG6" s="35">
        <f t="shared" si="11"/>
        <v>79.2</v>
      </c>
      <c r="DH6" s="34" t="str">
        <f>IF(DH7="","",IF(DH7="-","【-】","【"&amp;SUBSTITUTE(TEXT(DH7,"#,##0.00"),"-","△")&amp;"】"))</f>
        <v>【79.94】</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v>
      </c>
      <c r="EK6" s="34">
        <f t="shared" si="14"/>
        <v>0</v>
      </c>
      <c r="EL6" s="34">
        <f t="shared" si="14"/>
        <v>0</v>
      </c>
      <c r="EM6" s="35">
        <f t="shared" si="14"/>
        <v>0.26</v>
      </c>
      <c r="EN6" s="35">
        <f t="shared" si="14"/>
        <v>0.01</v>
      </c>
      <c r="EO6" s="34" t="str">
        <f>IF(EO7="","",IF(EO7="-","【-】","【"&amp;SUBSTITUTE(TEXT(EO7,"#,##0.00"),"-","△")&amp;"】"))</f>
        <v>【0.01】</v>
      </c>
    </row>
    <row r="7" spans="1:145" s="36" customFormat="1" x14ac:dyDescent="0.15">
      <c r="A7" s="28"/>
      <c r="B7" s="37">
        <v>2019</v>
      </c>
      <c r="C7" s="37">
        <v>34614</v>
      </c>
      <c r="D7" s="37">
        <v>47</v>
      </c>
      <c r="E7" s="37">
        <v>17</v>
      </c>
      <c r="F7" s="37">
        <v>6</v>
      </c>
      <c r="G7" s="37">
        <v>0</v>
      </c>
      <c r="H7" s="37" t="s">
        <v>99</v>
      </c>
      <c r="I7" s="37" t="s">
        <v>100</v>
      </c>
      <c r="J7" s="37" t="s">
        <v>101</v>
      </c>
      <c r="K7" s="37" t="s">
        <v>102</v>
      </c>
      <c r="L7" s="37" t="s">
        <v>103</v>
      </c>
      <c r="M7" s="37" t="s">
        <v>104</v>
      </c>
      <c r="N7" s="38" t="s">
        <v>105</v>
      </c>
      <c r="O7" s="38" t="s">
        <v>106</v>
      </c>
      <c r="P7" s="38">
        <v>18.75</v>
      </c>
      <c r="Q7" s="38">
        <v>78.22</v>
      </c>
      <c r="R7" s="38">
        <v>2640</v>
      </c>
      <c r="S7" s="38">
        <v>11663</v>
      </c>
      <c r="T7" s="38">
        <v>200.42</v>
      </c>
      <c r="U7" s="38">
        <v>58.19</v>
      </c>
      <c r="V7" s="38">
        <v>2170</v>
      </c>
      <c r="W7" s="38">
        <v>0.97</v>
      </c>
      <c r="X7" s="38">
        <v>2237.11</v>
      </c>
      <c r="Y7" s="38">
        <v>39.61</v>
      </c>
      <c r="Z7" s="38">
        <v>55.98</v>
      </c>
      <c r="AA7" s="38">
        <v>78.099999999999994</v>
      </c>
      <c r="AB7" s="38">
        <v>83.27</v>
      </c>
      <c r="AC7" s="38">
        <v>72.42</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5961.66</v>
      </c>
      <c r="BG7" s="38">
        <v>6105.18</v>
      </c>
      <c r="BH7" s="38">
        <v>5553.12</v>
      </c>
      <c r="BI7" s="38">
        <v>5210.4399999999996</v>
      </c>
      <c r="BJ7" s="38">
        <v>5989.49</v>
      </c>
      <c r="BK7" s="38">
        <v>1451.54</v>
      </c>
      <c r="BL7" s="38">
        <v>1700.42</v>
      </c>
      <c r="BM7" s="38">
        <v>1491.92</v>
      </c>
      <c r="BN7" s="38">
        <v>1756.26</v>
      </c>
      <c r="BO7" s="38">
        <v>998.42</v>
      </c>
      <c r="BP7" s="38">
        <v>953.26</v>
      </c>
      <c r="BQ7" s="38">
        <v>23.74</v>
      </c>
      <c r="BR7" s="38">
        <v>31.4</v>
      </c>
      <c r="BS7" s="38">
        <v>49.43</v>
      </c>
      <c r="BT7" s="38">
        <v>56.18</v>
      </c>
      <c r="BU7" s="38">
        <v>39.67</v>
      </c>
      <c r="BV7" s="38">
        <v>33.58</v>
      </c>
      <c r="BW7" s="38">
        <v>34.51</v>
      </c>
      <c r="BX7" s="38">
        <v>46.77</v>
      </c>
      <c r="BY7" s="38">
        <v>45.78</v>
      </c>
      <c r="BZ7" s="38">
        <v>41.41</v>
      </c>
      <c r="CA7" s="38">
        <v>45.31</v>
      </c>
      <c r="CB7" s="38">
        <v>675.56</v>
      </c>
      <c r="CC7" s="38">
        <v>492.6</v>
      </c>
      <c r="CD7" s="38">
        <v>313.54000000000002</v>
      </c>
      <c r="CE7" s="38">
        <v>273.91000000000003</v>
      </c>
      <c r="CF7" s="38">
        <v>349.12</v>
      </c>
      <c r="CG7" s="38">
        <v>514.39</v>
      </c>
      <c r="CH7" s="38">
        <v>476.11</v>
      </c>
      <c r="CI7" s="38">
        <v>348.75</v>
      </c>
      <c r="CJ7" s="38">
        <v>367.7</v>
      </c>
      <c r="CK7" s="38">
        <v>417.56</v>
      </c>
      <c r="CL7" s="38">
        <v>379.91</v>
      </c>
      <c r="CM7" s="38">
        <v>57.92</v>
      </c>
      <c r="CN7" s="38">
        <v>64.72</v>
      </c>
      <c r="CO7" s="38">
        <v>73.14</v>
      </c>
      <c r="CP7" s="38">
        <v>75.290000000000006</v>
      </c>
      <c r="CQ7" s="38">
        <v>63.16</v>
      </c>
      <c r="CR7" s="38">
        <v>29.28</v>
      </c>
      <c r="CS7" s="38">
        <v>29.4</v>
      </c>
      <c r="CT7" s="38">
        <v>29.8</v>
      </c>
      <c r="CU7" s="38">
        <v>29.43</v>
      </c>
      <c r="CV7" s="38">
        <v>32.479999999999997</v>
      </c>
      <c r="CW7" s="38">
        <v>33.67</v>
      </c>
      <c r="CX7" s="38">
        <v>41.19</v>
      </c>
      <c r="CY7" s="38">
        <v>45.47</v>
      </c>
      <c r="CZ7" s="38">
        <v>56.18</v>
      </c>
      <c r="DA7" s="38">
        <v>64.430000000000007</v>
      </c>
      <c r="DB7" s="38">
        <v>61.52</v>
      </c>
      <c r="DC7" s="38">
        <v>66.819999999999993</v>
      </c>
      <c r="DD7" s="38">
        <v>63.77</v>
      </c>
      <c r="DE7" s="38">
        <v>66.95</v>
      </c>
      <c r="DF7" s="38">
        <v>66.33</v>
      </c>
      <c r="DG7" s="38">
        <v>79.2</v>
      </c>
      <c r="DH7" s="38">
        <v>79.94</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v>
      </c>
      <c r="EK7" s="38">
        <v>0</v>
      </c>
      <c r="EL7" s="38">
        <v>0</v>
      </c>
      <c r="EM7" s="38">
        <v>0.26</v>
      </c>
      <c r="EN7" s="38">
        <v>0.01</v>
      </c>
      <c r="EO7" s="38">
        <v>0.01</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107</v>
      </c>
      <c r="C9" s="40" t="s">
        <v>108</v>
      </c>
      <c r="D9" s="40" t="s">
        <v>109</v>
      </c>
      <c r="E9" s="40" t="s">
        <v>110</v>
      </c>
      <c r="F9" s="40" t="s">
        <v>111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49</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112</v>
      </c>
    </row>
    <row r="12" spans="1:145" x14ac:dyDescent="0.15">
      <c r="B12">
        <v>1</v>
      </c>
      <c r="C12">
        <v>1</v>
      </c>
      <c r="D12">
        <v>1</v>
      </c>
      <c r="E12">
        <v>1</v>
      </c>
      <c r="F12">
        <v>1</v>
      </c>
      <c r="G12" t="s">
        <v>113</v>
      </c>
    </row>
    <row r="13" spans="1:145" x14ac:dyDescent="0.15">
      <c r="B13" t="s">
        <v>114</v>
      </c>
      <c r="C13" t="s">
        <v>114</v>
      </c>
      <c r="D13" t="s">
        <v>115</v>
      </c>
      <c r="E13" t="s">
        <v>114</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佐々木 佑太</cp:lastModifiedBy>
  <dcterms:created xsi:type="dcterms:W3CDTF">2020-12-04T03:10:59Z</dcterms:created>
  <dcterms:modified xsi:type="dcterms:W3CDTF">2021-01-18T01:31:12Z</dcterms:modified>
  <cp:category/>
</cp:coreProperties>
</file>