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81.17\市町村課nas\03　財政\31その他（財政関係）\25 財政状況資料集…旧財政比較分析表等\R7(令和5年度決算分)\01 財政状況資料集作成（1回目）\08-1県HP掲載用（起案準備）\08 全市町村一括ダウンロード\"/>
    </mc:Choice>
  </mc:AlternateContent>
  <bookViews>
    <workbookView xWindow="0" yWindow="0" windowWidth="23040" windowHeight="859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<sst xmlns="http://schemas.openxmlformats.org/spreadsheetml/2006/main" count="1081" uniqueCount="558">
  <si>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</si>
  <si>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</si>
  <si>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</si>
  <si>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</si>
  <si>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</si>
  <si>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</si>
  <si>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</si>
  <si>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</si>
  <si>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</si>
  <si>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</si>
  <si>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</si>
  <si>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</si>
  <si>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</si>
  <si>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</si>
  <si>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</si>
  <si>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</si>
  <si>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</si>
  <si>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</si>
  <si>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</si>
  <si>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</si>
  <si>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</si>
  <si>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</si>
  <si>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</si>
  <si>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</si>
  <si>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</si>
  <si>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</si>
  <si>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</si>
  <si>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</si>
  <si>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</si>
  <si>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</si>
  <si>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</si>
  <si>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</si>
  <si>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</si>
  <si>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</si>
  <si>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</si>
  <si>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</si>
  <si>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</si>
  <si>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</si>
  <si>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</si>
  <si>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</si>
  <si>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</si>
  <si>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</si>
  <si>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</si>
  <si>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</si>
  <si>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</si>
  <si>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</si>
  <si>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</si>
  <si>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</si>
  <si>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</si>
  <si>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</si>
  <si>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</si>
  <si>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</si>
  <si>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</si>
  <si>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</si>
  <si>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</si>
  <si>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</si>
  <si>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</si>
  <si>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</si>
  <si>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</si>
  <si>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</si>
  <si>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</si>
  <si>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</si>
  <si>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</si>
  <si>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</si>
  <si>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</si>
  <si>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</si>
  <si>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</si>
  <si>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</si>
  <si>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</si>
  <si>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</si>
  <si>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</si>
  <si>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</si>
  <si>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</si>
  <si>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</si>
  <si>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</si>
  <si>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</si>
  <si>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</si>
  <si>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</si>
  <si>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</si>
  <si>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</si>
  <si>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</si>
  <si>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</si>
  <si>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</si>
  <si>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</si>
  <si>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</si>
  <si>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</si>
  <si>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</si>
  <si>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</si>
  <si>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</si>
  <si>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</si>
  <si>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</si>
  <si>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</si>
  <si>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</si>
  <si>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</si>
  <si>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</si>
  <si>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</si>
  <si>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</si>
  <si>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</si>
  <si>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</si>
  <si>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</si>
  <si>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</si>
  <si>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</si>
  <si>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</si>
  <si>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</si>
  <si>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</si>
  <si>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</si>
  <si>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</si>
  <si>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</si>
  <si>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</si>
  <si>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</si>
  <si>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</si>
  <si>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</si>
  <si>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</si>
  <si>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</si>
  <si>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</si>
  <si>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</si>
  <si>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</si>
  <si>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</si>
  <si>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</si>
  <si>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</si>
  <si>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</si>
  <si>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</si>
  <si>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</si>
  <si>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</si>
  <si>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</si>
  <si>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</si>
  <si>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</si>
  <si>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</si>
  <si>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</si>
  <si>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</si>
  <si>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</si>
  <si>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</si>
  <si>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</si>
  <si>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</si>
  <si>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</si>
  <si>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</si>
  <si>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</si>
  <si>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</si>
  <si>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</si>
  <si>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</si>
  <si>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</si>
  <si>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</si>
  <si>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</si>
  <si>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</si>
  <si>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</si>
  <si>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</si>
  <si>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</si>
  <si>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</si>
  <si>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</si>
  <si>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</si>
  <si>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</si>
  <si>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</si>
  <si>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</si>
  <si>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</si>
  <si>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</si>
  <si>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</si>
  <si>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</si>
  <si>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</si>
  <si>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</si>
  <si>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</si>
  <si>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</si>
  <si>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</si>
  <si>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</si>
  <si>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</si>
  <si>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</si>
  <si>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</si>
  <si>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</si>
  <si>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</si>
  <si>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</si>
  <si>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</si>
  <si>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</si>
  <si>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</si>
  <si>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</si>
  <si>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</si>
  <si>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</si>
  <si>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</si>
  <si>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</si>
  <si>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</si>
  <si>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</si>
  <si>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</si>
  <si>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</si>
  <si>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</si>
  <si>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</si>
  <si>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</si>
  <si>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</si>
  <si>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</si>
  <si>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</si>
  <si>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</si>
  <si>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</si>
  <si>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</si>
  <si>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</si>
  <si>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</si>
  <si>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</si>
  <si>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</si>
  <si>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</si>
  <si>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</si>
  <si>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</si>
  <si>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</si>
  <si>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</si>
  <si>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</si>
  <si>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</si>
  <si>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</si>
  <si>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</si>
  <si>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</si>
  <si>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岩手県大槌町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</si>
  <si>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</si>
  <si>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</si>
  <si>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</si>
  <si>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</si>
  <si>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</si>
  <si>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</si>
  <si>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</si>
  <si>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</si>
  <si>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</si>
  <si>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</si>
  <si>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</si>
  <si>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</si>
  <si>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</si>
  <si>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</si>
  <si>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</si>
  <si>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</si>
  <si>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</si>
  <si>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</si>
  <si>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</si>
  <si>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</si>
  <si>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</si>
  <si>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</si>
  <si>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</si>
  <si>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</si>
  <si>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</si>
  <si>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</si>
  <si>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</si>
  <si>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</si>
  <si>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</si>
  <si>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</si>
  <si>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</si>
  <si>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</si>
  <si>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</si>
  <si>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</si>
  <si>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</si>
  <si>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</si>
  <si>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</si>
  <si>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</si>
  <si>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</si>
  <si>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</si>
  <si>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</si>
  <si>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</si>
  <si>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</si>
  <si>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</si>
  <si>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</si>
  <si>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</si>
  <si>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</si>
  <si>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</si>
  <si>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</si>
  <si>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</si>
  <si>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</si>
  <si>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</si>
  <si>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</si>
  <si>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</si>
  <si>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</si>
  <si>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</si>
  <si>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</si>
  <si>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</si>
  <si>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</si>
  <si>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</si>
  <si>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</si>
  <si>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</si>
  <si>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</si>
  <si>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</si>
  <si>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</si>
  <si>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</si>
  <si>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</si>
  <si>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</si>
  <si>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</si>
  <si>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</si>
  <si>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</si>
  <si>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</si>
  <si>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</si>
  <si>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</si>
  <si>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</si>
  <si>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</si>
  <si>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</si>
  <si>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</si>
  <si>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</si>
  <si>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</si>
  <si>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</si>
  <si>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</si>
  <si>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</si>
  <si>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</si>
  <si>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</si>
  <si>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</si>
  <si>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</si>
  <si>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</si>
  <si>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</si>
  <si>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</si>
  <si>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</si>
  <si>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</si>
  <si>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</si>
  <si>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</si>
  <si>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</si>
  <si>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</si>
  <si>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</si>
  <si>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</si>
  <si>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</si>
  <si>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</si>
  <si>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</si>
  <si>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</si>
  <si>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</si>
  <si>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</si>
  <si>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</si>
  <si>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</si>
  <si>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</si>
  <si>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</si>
  <si>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</si>
  <si>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</si>
  <si>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</si>
  <si>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</si>
  <si>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</si>
  <si>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</si>
  <si>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</si>
  <si>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</si>
  <si>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</si>
  <si>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</si>
  <si>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</si>
  <si>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</si>
  <si>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</si>
  <si>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</si>
  <si>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</si>
  <si>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</si>
  <si>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</si>
  <si>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</si>
  <si>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</si>
  <si>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</si>
  <si>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</si>
  <si>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</si>
  <si>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</si>
  <si>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</si>
  <si>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</si>
  <si>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</si>
  <si>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</si>
  <si>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</si>
  <si>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</si>
  <si>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</si>
  <si>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</si>
  <si>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</si>
  <si>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</si>
  <si>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</si>
  <si>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</si>
  <si>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</si>
  <si>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</si>
  <si>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</si>
  <si>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</si>
  <si>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</si>
  <si>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</si>
  <si>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</si>
  <si>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岩手県大槌町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</si>
  <si>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</si>
  <si>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</si>
  <si>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</si>
  <si>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</si>
  <si>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</si>
  <si>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</si>
  <si>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</si>
  <si>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</si>
  <si>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</si>
  <si>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</si>
  <si>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</si>
  <si>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</si>
  <si>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</si>
  <si>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</si>
  <si>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</si>
  <si>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</si>
  <si>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</si>
  <si>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</si>
  <si>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</si>
  <si>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</si>
  <si>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</si>
  <si>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</si>
  <si>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</si>
  <si>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</si>
  <si>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</si>
  <si>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</si>
  <si>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</si>
  <si>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</si>
  <si>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</si>
  <si>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</si>
  <si>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</si>
  <si>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</si>
  <si>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</si>
  <si>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</si>
  <si>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</si>
  <si>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</si>
  <si>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</si>
  <si>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</si>
  <si>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</si>
  <si>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</si>
  <si>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</si>
  <si>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</si>
  <si>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</si>
  <si>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</si>
  <si>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</si>
  <si>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</si>
  <si>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</si>
  <si>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</si>
  <si>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</si>
  <si>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</si>
  <si>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</si>
  <si>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</si>
  <si>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</si>
  <si>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</si>
  <si>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</si>
  <si>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</si>
  <si>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</si>
  <si>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</si>
  <si>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</si>
  <si>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</si>
  <si>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</si>
  <si>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</si>
  <si>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</si>
  <si>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</si>
  <si>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</si>
  <si>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</si>
  <si>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</si>
  <si>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</si>
  <si>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</si>
  <si>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</si>
  <si>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</si>
  <si>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</si>
  <si>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</si>
  <si>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</si>
  <si>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</si>
  <si>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</si>
  <si>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</si>
  <si>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</si>
  <si>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</si>
  <si>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</si>
  <si>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</si>
  <si>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</si>
  <si>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</si>
  <si>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</si>
  <si>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</si>
  <si>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</si>
  <si>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</si>
  <si>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</si>
  <si>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</si>
  <si>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</si>
  <si>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</si>
  <si>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</si>
  <si>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</si>
  <si>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</si>
  <si>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</si>
  <si>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</si>
  <si>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</si>
  <si>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</si>
  <si>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</si>
  <si>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</si>
  <si>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</si>
  <si>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</si>
  <si>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</si>
  <si>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</si>
  <si>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</si>
  <si>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</si>
  <si>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</si>
  <si>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</si>
  <si>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</si>
  <si>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</si>
  <si>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</si>
  <si>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</si>
  <si>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</si>
  <si>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</si>
  <si>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</si>
  <si>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</si>
  <si>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</si>
  <si>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</si>
  <si>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</si>
  <si>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</si>
  <si>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</si>
  <si>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</si>
  <si>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</si>
  <si>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</si>
  <si>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</si>
  <si>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</si>
  <si>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</si>
  <si>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</si>
  <si>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</si>
  <si>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</si>
  <si>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</si>
  <si>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</si>
  <si>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</si>
  <si>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</si>
  <si>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</si>
  <si>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</si>
  <si>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</si>
  <si>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</si>
  <si>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</si>
  <si>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</si>
  <si>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</si>
  <si>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</si>
  <si>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</si>
  <si>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</si>
  <si>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</si>
  <si>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</si>
  <si>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</si>
  <si>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</si>
  <si>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</si>
  <si>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</si>
  <si>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</si>
  <si>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</si>
  <si>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</si>
  <si>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</si>
  <si>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</si>
  <si>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</si>
  <si>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</si>
  <si>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</si>
  <si>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</si>
  <si>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</si>
  <si>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</si>
  <si>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</si>
  <si>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</si>
  <si>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</si>
  <si>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</si>
  <si>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</si>
  <si>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</si>
  <si>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</si>
  <si>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</si>
  <si>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</si>
  <si>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</si>
  <si>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</si>
  <si>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</si>
  <si>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</si>
  <si>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32.79</t>
  </si>
  <si>
    <t>▲ 24.03</t>
  </si>
  <si>
    <t>一般会計</t>
  </si>
  <si>
    <t>水道事業会計</t>
  </si>
  <si>
    <t>下水道事業会計</t>
  </si>
  <si>
    <t>国民健康保険特別会計</t>
  </si>
  <si>
    <t>介護保険特別会計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</si>
  <si>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</si>
  <si>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</si>
  <si>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</si>
  <si>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</si>
  <si>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</si>
  <si>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</si>
  <si>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</si>
  <si>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</si>
  <si>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10"/>
  </si>
  <si>
    <t>-</t>
    <phoneticPr fontId="2"/>
  </si>
  <si>
    <t>釜石大槌地区行政事務組合</t>
    <rPh sb="0" eb="8">
      <t>カマイシオオツチチクギョウセイ</t>
    </rPh>
    <rPh sb="8" eb="12">
      <t>ジムクミアイ</t>
    </rPh>
    <phoneticPr fontId="10"/>
  </si>
  <si>
    <t>沿岸南部広域環境組合</t>
    <rPh sb="0" eb="4">
      <t>エンガンナンブ</t>
    </rPh>
    <rPh sb="4" eb="8">
      <t>コウイキカンキョウ</t>
    </rPh>
    <rPh sb="8" eb="10">
      <t>クミアイ</t>
    </rPh>
    <phoneticPr fontId="10"/>
  </si>
  <si>
    <t>岩手県市町村総合事務組合（一般会計）</t>
    <rPh sb="0" eb="2">
      <t>イワテ</t>
    </rPh>
    <rPh sb="2" eb="3">
      <t>ケン</t>
    </rPh>
    <rPh sb="3" eb="6">
      <t>シチョウソン</t>
    </rPh>
    <rPh sb="6" eb="8">
      <t>ソウゴウ</t>
    </rPh>
    <rPh sb="8" eb="10">
      <t>ジム</t>
    </rPh>
    <rPh sb="10" eb="12">
      <t>クミアイ</t>
    </rPh>
    <rPh sb="13" eb="15">
      <t>イッパン</t>
    </rPh>
    <rPh sb="15" eb="17">
      <t>カイケイ</t>
    </rPh>
    <phoneticPr fontId="10"/>
  </si>
  <si>
    <t>岩手県市町村総合事務組合（特別会計）</t>
    <rPh sb="0" eb="2">
      <t>イワテ</t>
    </rPh>
    <rPh sb="2" eb="3">
      <t>ケン</t>
    </rPh>
    <rPh sb="3" eb="6">
      <t>シチョウソン</t>
    </rPh>
    <rPh sb="6" eb="8">
      <t>ソウゴウ</t>
    </rPh>
    <rPh sb="8" eb="10">
      <t>ジム</t>
    </rPh>
    <rPh sb="10" eb="12">
      <t>クミアイ</t>
    </rPh>
    <rPh sb="13" eb="15">
      <t>トクベツ</t>
    </rPh>
    <rPh sb="15" eb="17">
      <t>カイケイ</t>
    </rPh>
    <phoneticPr fontId="10"/>
  </si>
  <si>
    <t>岩手県後期高齢者医療連合（一般会計）</t>
    <rPh sb="0" eb="7">
      <t>イワテケンコウキコウレイ</t>
    </rPh>
    <rPh sb="7" eb="8">
      <t>モノ</t>
    </rPh>
    <rPh sb="8" eb="12">
      <t>イリョウレンゴウ</t>
    </rPh>
    <rPh sb="13" eb="17">
      <t>イッパンカイケイ</t>
    </rPh>
    <phoneticPr fontId="10"/>
  </si>
  <si>
    <t>岩手県後期高齢者医療連合（特別会計）</t>
    <rPh sb="0" eb="7">
      <t>イワテケンコウキコウレイ</t>
    </rPh>
    <rPh sb="7" eb="8">
      <t>モノ</t>
    </rPh>
    <rPh sb="8" eb="12">
      <t>イリョウレンゴウ</t>
    </rPh>
    <rPh sb="13" eb="15">
      <t>トクベツ</t>
    </rPh>
    <rPh sb="15" eb="17">
      <t>カイケイ</t>
    </rPh>
    <phoneticPr fontId="10"/>
  </si>
  <si>
    <t>大槌町町営住宅等基金</t>
    <rPh sb="0" eb="3">
      <t>オオツチチョウ</t>
    </rPh>
    <rPh sb="3" eb="7">
      <t>チョウエイジュウタク</t>
    </rPh>
    <rPh sb="7" eb="8">
      <t>トウ</t>
    </rPh>
    <rPh sb="8" eb="10">
      <t>キキン</t>
    </rPh>
    <phoneticPr fontId="5"/>
  </si>
  <si>
    <t>ふるさとづくり基金</t>
    <rPh sb="7" eb="9">
      <t>キキン</t>
    </rPh>
    <phoneticPr fontId="10"/>
  </si>
  <si>
    <t>公共施設等総合管理基金</t>
    <rPh sb="0" eb="5">
      <t>コウキョウシセツトウ</t>
    </rPh>
    <rPh sb="5" eb="11">
      <t>ソウゴウカンリキキン</t>
    </rPh>
    <phoneticPr fontId="10"/>
  </si>
  <si>
    <t>大槌町定住促進住宅基金</t>
    <phoneticPr fontId="2"/>
  </si>
  <si>
    <t>福祉基金</t>
    <rPh sb="0" eb="4">
      <t>フクシキキン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</si>
</sst>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C9B5-487C-AB22-280DB3804B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696006</c:v>
                </c:pt>
                <c:pt idx="1">
                  <c:v>440650</c:v>
                </c:pt>
                <c:pt idx="2">
                  <c:v>146008</c:v>
                </c:pt>
                <c:pt idx="3">
                  <c:v>59396</c:v>
                </c:pt>
                <c:pt idx="4">
                  <c:v>69031</c:v>
                </c:pt>
              </c:numCache>
            </c:numRef>
          </c:val>
          <c:smooth val="0"/>
          <c:extLst>
            <c:ext xmlns:c16="http://schemas.microsoft.com/office/drawing/2014/chart" uri="{C3380CC4-5D6E-409C-BE32-E72D297353CC}">
              <c16:uniqueId val="{00000001-C9B5-487C-AB22-280DB3804B7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53.11</c:v>
                </c:pt>
                <c:pt idx="1">
                  <c:v>18.989999999999998</c:v>
                </c:pt>
                <c:pt idx="2">
                  <c:v>18.010000000000002</c:v>
                </c:pt>
                <c:pt idx="3">
                  <c:v>8.81</c:v>
                </c:pt>
                <c:pt idx="4">
                  <c:v>11.56</c:v>
                </c:pt>
              </c:numCache>
            </c:numRef>
          </c:val>
          <c:extLst>
            <c:ext xmlns:c16="http://schemas.microsoft.com/office/drawing/2014/chart" uri="{C3380CC4-5D6E-409C-BE32-E72D297353CC}">
              <c16:uniqueId val="{00000000-C3F4-4983-9E54-42FDC0A541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92.45</c:v>
                </c:pt>
                <c:pt idx="1">
                  <c:v>86.89</c:v>
                </c:pt>
                <c:pt idx="2">
                  <c:v>83.96</c:v>
                </c:pt>
                <c:pt idx="3">
                  <c:v>70.66</c:v>
                </c:pt>
                <c:pt idx="4">
                  <c:v>76.77</c:v>
                </c:pt>
              </c:numCache>
            </c:numRef>
          </c:val>
          <c:extLst>
            <c:ext xmlns:c16="http://schemas.microsoft.com/office/drawing/2014/chart" uri="{C3380CC4-5D6E-409C-BE32-E72D297353CC}">
              <c16:uniqueId val="{00000001-C3F4-4983-9E54-42FDC0A5419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3.31</c:v>
                </c:pt>
                <c:pt idx="1">
                  <c:v>-32.79</c:v>
                </c:pt>
                <c:pt idx="2">
                  <c:v>3.56</c:v>
                </c:pt>
                <c:pt idx="3">
                  <c:v>-24.03</c:v>
                </c:pt>
                <c:pt idx="4">
                  <c:v>37.43</c:v>
                </c:pt>
              </c:numCache>
            </c:numRef>
          </c:val>
          <c:smooth val="0"/>
          <c:extLst>
            <c:ext xmlns:c16="http://schemas.microsoft.com/office/drawing/2014/chart" uri="{C3380CC4-5D6E-409C-BE32-E72D297353CC}">
              <c16:uniqueId val="{00000002-C3F4-4983-9E54-42FDC0A5419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1.56</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AEB-4B3B-9C0B-9F37825B49D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AEB-4B3B-9C0B-9F37825B49D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AEB-4B3B-9C0B-9F37825B49D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AEB-4B3B-9C0B-9F37825B49D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c:v>
                </c:pt>
                <c:pt idx="4">
                  <c:v>#N/A</c:v>
                </c:pt>
                <c:pt idx="5">
                  <c:v>0.01</c:v>
                </c:pt>
                <c:pt idx="6">
                  <c:v>#N/A</c:v>
                </c:pt>
                <c:pt idx="7">
                  <c:v>0.02</c:v>
                </c:pt>
                <c:pt idx="8">
                  <c:v>#N/A</c:v>
                </c:pt>
                <c:pt idx="9">
                  <c:v>0.01</c:v>
                </c:pt>
              </c:numCache>
            </c:numRef>
          </c:val>
          <c:extLst>
            <c:ext xmlns:c16="http://schemas.microsoft.com/office/drawing/2014/chart" uri="{C3380CC4-5D6E-409C-BE32-E72D297353CC}">
              <c16:uniqueId val="{00000004-FAEB-4B3B-9C0B-9F37825B49D0}"/>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1.1100000000000001</c:v>
                </c:pt>
                <c:pt idx="2">
                  <c:v>#N/A</c:v>
                </c:pt>
                <c:pt idx="3">
                  <c:v>1.49</c:v>
                </c:pt>
                <c:pt idx="4">
                  <c:v>#N/A</c:v>
                </c:pt>
                <c:pt idx="5">
                  <c:v>1.49</c:v>
                </c:pt>
                <c:pt idx="6">
                  <c:v>#N/A</c:v>
                </c:pt>
                <c:pt idx="7">
                  <c:v>1.81</c:v>
                </c:pt>
                <c:pt idx="8">
                  <c:v>#N/A</c:v>
                </c:pt>
                <c:pt idx="9">
                  <c:v>1.43</c:v>
                </c:pt>
              </c:numCache>
            </c:numRef>
          </c:val>
          <c:extLst>
            <c:ext xmlns:c16="http://schemas.microsoft.com/office/drawing/2014/chart" uri="{C3380CC4-5D6E-409C-BE32-E72D297353CC}">
              <c16:uniqueId val="{00000005-FAEB-4B3B-9C0B-9F37825B49D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3.6</c:v>
                </c:pt>
                <c:pt idx="2">
                  <c:v>#N/A</c:v>
                </c:pt>
                <c:pt idx="3">
                  <c:v>2.79</c:v>
                </c:pt>
                <c:pt idx="4">
                  <c:v>#N/A</c:v>
                </c:pt>
                <c:pt idx="5">
                  <c:v>2.12</c:v>
                </c:pt>
                <c:pt idx="6">
                  <c:v>#N/A</c:v>
                </c:pt>
                <c:pt idx="7">
                  <c:v>5.93</c:v>
                </c:pt>
                <c:pt idx="8">
                  <c:v>#N/A</c:v>
                </c:pt>
                <c:pt idx="9">
                  <c:v>5.96</c:v>
                </c:pt>
              </c:numCache>
            </c:numRef>
          </c:val>
          <c:extLst>
            <c:ext xmlns:c16="http://schemas.microsoft.com/office/drawing/2014/chart" uri="{C3380CC4-5D6E-409C-BE32-E72D297353CC}">
              <c16:uniqueId val="{00000006-FAEB-4B3B-9C0B-9F37825B49D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2.33</c:v>
                </c:pt>
                <c:pt idx="4">
                  <c:v>#N/A</c:v>
                </c:pt>
                <c:pt idx="5">
                  <c:v>7.33</c:v>
                </c:pt>
                <c:pt idx="6">
                  <c:v>#N/A</c:v>
                </c:pt>
                <c:pt idx="7">
                  <c:v>0</c:v>
                </c:pt>
                <c:pt idx="8">
                  <c:v>#N/A</c:v>
                </c:pt>
                <c:pt idx="9">
                  <c:v>7.96</c:v>
                </c:pt>
              </c:numCache>
            </c:numRef>
          </c:val>
          <c:extLst>
            <c:ext xmlns:c16="http://schemas.microsoft.com/office/drawing/2014/chart" uri="{C3380CC4-5D6E-409C-BE32-E72D297353CC}">
              <c16:uniqueId val="{00000007-FAEB-4B3B-9C0B-9F37825B49D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10.63</c:v>
                </c:pt>
                <c:pt idx="2">
                  <c:v>#N/A</c:v>
                </c:pt>
                <c:pt idx="3">
                  <c:v>10.95</c:v>
                </c:pt>
                <c:pt idx="4">
                  <c:v>#N/A</c:v>
                </c:pt>
                <c:pt idx="5">
                  <c:v>10.52</c:v>
                </c:pt>
                <c:pt idx="6">
                  <c:v>#N/A</c:v>
                </c:pt>
                <c:pt idx="7">
                  <c:v>0</c:v>
                </c:pt>
                <c:pt idx="8">
                  <c:v>#N/A</c:v>
                </c:pt>
                <c:pt idx="9">
                  <c:v>9.15</c:v>
                </c:pt>
              </c:numCache>
            </c:numRef>
          </c:val>
          <c:extLst>
            <c:ext xmlns:c16="http://schemas.microsoft.com/office/drawing/2014/chart" uri="{C3380CC4-5D6E-409C-BE32-E72D297353CC}">
              <c16:uniqueId val="{00000008-FAEB-4B3B-9C0B-9F37825B49D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53.1</c:v>
                </c:pt>
                <c:pt idx="2">
                  <c:v>#N/A</c:v>
                </c:pt>
                <c:pt idx="3">
                  <c:v>18.98</c:v>
                </c:pt>
                <c:pt idx="4">
                  <c:v>#N/A</c:v>
                </c:pt>
                <c:pt idx="5">
                  <c:v>18</c:v>
                </c:pt>
                <c:pt idx="6">
                  <c:v>#N/A</c:v>
                </c:pt>
                <c:pt idx="7">
                  <c:v>8.81</c:v>
                </c:pt>
                <c:pt idx="8">
                  <c:v>#N/A</c:v>
                </c:pt>
                <c:pt idx="9">
                  <c:v>11.56</c:v>
                </c:pt>
              </c:numCache>
            </c:numRef>
          </c:val>
          <c:extLst>
            <c:ext xmlns:c16="http://schemas.microsoft.com/office/drawing/2014/chart" uri="{C3380CC4-5D6E-409C-BE32-E72D297353CC}">
              <c16:uniqueId val="{00000009-FAEB-4B3B-9C0B-9F37825B49D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624</c:v>
                </c:pt>
                <c:pt idx="5">
                  <c:v>657</c:v>
                </c:pt>
                <c:pt idx="8">
                  <c:v>704</c:v>
                </c:pt>
                <c:pt idx="11">
                  <c:v>738</c:v>
                </c:pt>
                <c:pt idx="14">
                  <c:v>812</c:v>
                </c:pt>
              </c:numCache>
            </c:numRef>
          </c:val>
          <c:extLst>
            <c:ext xmlns:c16="http://schemas.microsoft.com/office/drawing/2014/chart" uri="{C3380CC4-5D6E-409C-BE32-E72D297353CC}">
              <c16:uniqueId val="{00000000-9762-4387-BE29-85B45929170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762-4387-BE29-85B45929170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37</c:v>
                </c:pt>
                <c:pt idx="3">
                  <c:v>24</c:v>
                </c:pt>
                <c:pt idx="6">
                  <c:v>22</c:v>
                </c:pt>
                <c:pt idx="9">
                  <c:v>24</c:v>
                </c:pt>
                <c:pt idx="12">
                  <c:v>29</c:v>
                </c:pt>
              </c:numCache>
            </c:numRef>
          </c:val>
          <c:extLst>
            <c:ext xmlns:c16="http://schemas.microsoft.com/office/drawing/2014/chart" uri="{C3380CC4-5D6E-409C-BE32-E72D297353CC}">
              <c16:uniqueId val="{00000002-9762-4387-BE29-85B45929170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129</c:v>
                </c:pt>
                <c:pt idx="3">
                  <c:v>126</c:v>
                </c:pt>
                <c:pt idx="6">
                  <c:v>104</c:v>
                </c:pt>
                <c:pt idx="9">
                  <c:v>74</c:v>
                </c:pt>
                <c:pt idx="12">
                  <c:v>75</c:v>
                </c:pt>
              </c:numCache>
            </c:numRef>
          </c:val>
          <c:extLst>
            <c:ext xmlns:c16="http://schemas.microsoft.com/office/drawing/2014/chart" uri="{C3380CC4-5D6E-409C-BE32-E72D297353CC}">
              <c16:uniqueId val="{00000003-9762-4387-BE29-85B45929170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301</c:v>
                </c:pt>
                <c:pt idx="3">
                  <c:v>364</c:v>
                </c:pt>
                <c:pt idx="6">
                  <c:v>364</c:v>
                </c:pt>
                <c:pt idx="9">
                  <c:v>397</c:v>
                </c:pt>
                <c:pt idx="12">
                  <c:v>271</c:v>
                </c:pt>
              </c:numCache>
            </c:numRef>
          </c:val>
          <c:extLst>
            <c:ext xmlns:c16="http://schemas.microsoft.com/office/drawing/2014/chart" uri="{C3380CC4-5D6E-409C-BE32-E72D297353CC}">
              <c16:uniqueId val="{00000004-9762-4387-BE29-85B45929170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62-4387-BE29-85B45929170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762-4387-BE29-85B45929170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594</c:v>
                </c:pt>
                <c:pt idx="3">
                  <c:v>617</c:v>
                </c:pt>
                <c:pt idx="6">
                  <c:v>666</c:v>
                </c:pt>
                <c:pt idx="9">
                  <c:v>693</c:v>
                </c:pt>
                <c:pt idx="12">
                  <c:v>666</c:v>
                </c:pt>
              </c:numCache>
            </c:numRef>
          </c:val>
          <c:extLst>
            <c:ext xmlns:c16="http://schemas.microsoft.com/office/drawing/2014/chart" uri="{C3380CC4-5D6E-409C-BE32-E72D297353CC}">
              <c16:uniqueId val="{00000007-9762-4387-BE29-85B45929170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437</c:v>
                </c:pt>
                <c:pt idx="2">
                  <c:v>#N/A</c:v>
                </c:pt>
                <c:pt idx="3">
                  <c:v>#N/A</c:v>
                </c:pt>
                <c:pt idx="4">
                  <c:v>474</c:v>
                </c:pt>
                <c:pt idx="5">
                  <c:v>#N/A</c:v>
                </c:pt>
                <c:pt idx="6">
                  <c:v>#N/A</c:v>
                </c:pt>
                <c:pt idx="7">
                  <c:v>452</c:v>
                </c:pt>
                <c:pt idx="8">
                  <c:v>#N/A</c:v>
                </c:pt>
                <c:pt idx="9">
                  <c:v>#N/A</c:v>
                </c:pt>
                <c:pt idx="10">
                  <c:v>450</c:v>
                </c:pt>
                <c:pt idx="11">
                  <c:v>#N/A</c:v>
                </c:pt>
                <c:pt idx="12">
                  <c:v>#N/A</c:v>
                </c:pt>
                <c:pt idx="13">
                  <c:v>229</c:v>
                </c:pt>
                <c:pt idx="14">
                  <c:v>#N/A</c:v>
                </c:pt>
              </c:numCache>
            </c:numRef>
          </c:val>
          <c:smooth val="0"/>
          <c:extLst>
            <c:ext xmlns:c16="http://schemas.microsoft.com/office/drawing/2014/chart" uri="{C3380CC4-5D6E-409C-BE32-E72D297353CC}">
              <c16:uniqueId val="{00000008-9762-4387-BE29-85B45929170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7651</c:v>
                </c:pt>
                <c:pt idx="5">
                  <c:v>7751</c:v>
                </c:pt>
                <c:pt idx="8">
                  <c:v>7789</c:v>
                </c:pt>
                <c:pt idx="11">
                  <c:v>7858</c:v>
                </c:pt>
                <c:pt idx="14">
                  <c:v>6798</c:v>
                </c:pt>
              </c:numCache>
            </c:numRef>
          </c:val>
          <c:extLst>
            <c:ext xmlns:c16="http://schemas.microsoft.com/office/drawing/2014/chart" uri="{C3380CC4-5D6E-409C-BE32-E72D297353CC}">
              <c16:uniqueId val="{00000000-E42F-42F6-A494-762ECE1BB99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42F-42F6-A494-762ECE1BB99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14899</c:v>
                </c:pt>
                <c:pt idx="5">
                  <c:v>15548</c:v>
                </c:pt>
                <c:pt idx="8">
                  <c:v>16267</c:v>
                </c:pt>
                <c:pt idx="11">
                  <c:v>17153</c:v>
                </c:pt>
                <c:pt idx="14">
                  <c:v>16494</c:v>
                </c:pt>
              </c:numCache>
            </c:numRef>
          </c:val>
          <c:extLst>
            <c:ext xmlns:c16="http://schemas.microsoft.com/office/drawing/2014/chart" uri="{C3380CC4-5D6E-409C-BE32-E72D297353CC}">
              <c16:uniqueId val="{00000002-E42F-42F6-A494-762ECE1BB99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42F-42F6-A494-762ECE1BB99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42F-42F6-A494-762ECE1BB99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2F-42F6-A494-762ECE1BB99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610</c:v>
                </c:pt>
                <c:pt idx="3">
                  <c:v>676</c:v>
                </c:pt>
                <c:pt idx="6">
                  <c:v>643</c:v>
                </c:pt>
                <c:pt idx="9">
                  <c:v>637</c:v>
                </c:pt>
                <c:pt idx="12">
                  <c:v>514</c:v>
                </c:pt>
              </c:numCache>
            </c:numRef>
          </c:val>
          <c:extLst>
            <c:ext xmlns:c16="http://schemas.microsoft.com/office/drawing/2014/chart" uri="{C3380CC4-5D6E-409C-BE32-E72D297353CC}">
              <c16:uniqueId val="{00000006-E42F-42F6-A494-762ECE1BB99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520</c:v>
                </c:pt>
                <c:pt idx="3">
                  <c:v>379</c:v>
                </c:pt>
                <c:pt idx="6">
                  <c:v>284</c:v>
                </c:pt>
                <c:pt idx="9">
                  <c:v>212</c:v>
                </c:pt>
                <c:pt idx="12">
                  <c:v>180</c:v>
                </c:pt>
              </c:numCache>
            </c:numRef>
          </c:val>
          <c:extLst>
            <c:ext xmlns:c16="http://schemas.microsoft.com/office/drawing/2014/chart" uri="{C3380CC4-5D6E-409C-BE32-E72D297353CC}">
              <c16:uniqueId val="{00000007-E42F-42F6-A494-762ECE1BB99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4455</c:v>
                </c:pt>
                <c:pt idx="3">
                  <c:v>4548</c:v>
                </c:pt>
                <c:pt idx="6">
                  <c:v>4321</c:v>
                </c:pt>
                <c:pt idx="9">
                  <c:v>4333</c:v>
                </c:pt>
                <c:pt idx="12">
                  <c:v>3582</c:v>
                </c:pt>
              </c:numCache>
            </c:numRef>
          </c:val>
          <c:extLst>
            <c:ext xmlns:c16="http://schemas.microsoft.com/office/drawing/2014/chart" uri="{C3380CC4-5D6E-409C-BE32-E72D297353CC}">
              <c16:uniqueId val="{00000008-E42F-42F6-A494-762ECE1BB99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42</c:v>
                </c:pt>
                <c:pt idx="3">
                  <c:v>31</c:v>
                </c:pt>
                <c:pt idx="6">
                  <c:v>20</c:v>
                </c:pt>
                <c:pt idx="9">
                  <c:v>10</c:v>
                </c:pt>
                <c:pt idx="12">
                  <c:v>5</c:v>
                </c:pt>
              </c:numCache>
            </c:numRef>
          </c:val>
          <c:extLst>
            <c:ext xmlns:c16="http://schemas.microsoft.com/office/drawing/2014/chart" uri="{C3380CC4-5D6E-409C-BE32-E72D297353CC}">
              <c16:uniqueId val="{00000009-E42F-42F6-A494-762ECE1BB99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6556</c:v>
                </c:pt>
                <c:pt idx="3">
                  <c:v>6838</c:v>
                </c:pt>
                <c:pt idx="6">
                  <c:v>7478</c:v>
                </c:pt>
                <c:pt idx="9">
                  <c:v>7193</c:v>
                </c:pt>
                <c:pt idx="12">
                  <c:v>5866</c:v>
                </c:pt>
              </c:numCache>
            </c:numRef>
          </c:val>
          <c:extLst>
            <c:ext xmlns:c16="http://schemas.microsoft.com/office/drawing/2014/chart" uri="{C3380CC4-5D6E-409C-BE32-E72D297353CC}">
              <c16:uniqueId val="{0000000A-E42F-42F6-A494-762ECE1BB99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42F-42F6-A494-762ECE1BB99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3781</c:v>
                </c:pt>
                <c:pt idx="1">
                  <c:v>3109</c:v>
                </c:pt>
                <c:pt idx="2">
                  <c:v>3426</c:v>
                </c:pt>
              </c:numCache>
            </c:numRef>
          </c:val>
          <c:extLst>
            <c:ext xmlns:c16="http://schemas.microsoft.com/office/drawing/2014/chart" uri="{C3380CC4-5D6E-409C-BE32-E72D297353CC}">
              <c16:uniqueId val="{00000000-EED7-4DEA-BE99-0EA1F21A32B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1430</c:v>
                </c:pt>
                <c:pt idx="1">
                  <c:v>1716</c:v>
                </c:pt>
                <c:pt idx="2">
                  <c:v>491</c:v>
                </c:pt>
              </c:numCache>
            </c:numRef>
          </c:val>
          <c:extLst>
            <c:ext xmlns:c16="http://schemas.microsoft.com/office/drawing/2014/chart" uri="{C3380CC4-5D6E-409C-BE32-E72D297353CC}">
              <c16:uniqueId val="{00000001-EED7-4DEA-BE99-0EA1F21A32B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10340</c:v>
                </c:pt>
                <c:pt idx="1">
                  <c:v>11601</c:v>
                </c:pt>
                <c:pt idx="2">
                  <c:v>11919</c:v>
                </c:pt>
              </c:numCache>
            </c:numRef>
          </c:val>
          <c:extLst>
            <c:ext xmlns:c16="http://schemas.microsoft.com/office/drawing/2014/chart" uri="{C3380CC4-5D6E-409C-BE32-E72D297353CC}">
              <c16:uniqueId val="{00000002-EED7-4DEA-BE99-0EA1F21A32B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岩手県大槌町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前年度と比較すると元利償還金等が</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百万円減少している。これは、令和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年度において一部繰上償還を実施したことが主な要因である。</a:t>
          </a:r>
        </a:p>
        <a:p>
          <a:r>
            <a:rPr kumimoji="1" lang="ja-JP" altLang="en-US" sz="1400">
              <a:latin typeface="ＭＳ ゴシック" pitchFamily="49" charset="-128"/>
              <a:ea typeface="ＭＳ ゴシック" pitchFamily="49" charset="-128"/>
            </a:rPr>
            <a:t>　元利償還金等が予算規模に占める割合が増加していくことが予想される為、町債の新規発行額を制限する等の対策を検討し、健全な財政運営に努めたい。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当町においては、満期一括償還地方債の借入が無く当該基金において積立を行っていない。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岩手県大槌町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震災以降、町債の新規発行が増えているが、充当可能な基金残高が上回っていることから将来負担比率は０となっている。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年度においては大規模な繰上償還を実施したことにより、地方債残高が大幅に減少している。一方で、組合等負担等見込額について一部事務組合の施設更新が控えており増加することが見込まれる。</a:t>
          </a:r>
        </a:p>
        <a:p>
          <a:r>
            <a:rPr kumimoji="1" lang="ja-JP" altLang="en-US" sz="1400">
              <a:latin typeface="ＭＳ ゴシック" pitchFamily="49" charset="-128"/>
              <a:ea typeface="ＭＳ ゴシック" pitchFamily="49" charset="-128"/>
            </a:rPr>
            <a:t>　また、充当可能財源等である基金の取崩しが見込まれることから将来負担比率の分子は今後増加する。</a:t>
          </a:r>
        </a:p>
        <a:p>
          <a:r>
            <a:rPr kumimoji="1" lang="ja-JP" altLang="en-US" sz="1400">
              <a:latin typeface="ＭＳ ゴシック" pitchFamily="49" charset="-128"/>
              <a:ea typeface="ＭＳ ゴシック" pitchFamily="49" charset="-128"/>
            </a:rPr>
            <a:t>　対策として地方債の新規発行抑制を行い将来負担額の伸びを緩やかにする等、財政の健全化に努める。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岩手県大槌町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年度の基金全体の残高は、令和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これは、元利繰上償還に充てるため減債基金を</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1,188</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百万円取り崩したことが主な要因である。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また、土地開発基金を廃止した。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・震災復興特別交付税返還金に充てるため、財政調整基金を多額に取り崩す予定。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・（仮称）鎮魂の森整備事業に充てる為、災害の記憶を風化させない事業基金を多額に取り崩す予定。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・引き続き、ふるさと納税寄附金をふるさとづくり基金に積立てる。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大槌町町営住宅基金：町営住宅、大槌町特定公共賃貸住宅及び大槌町町民住宅の建設、修繕又は改良等に要する費用に充てるため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ふるさとづくり基金：ふるさとづくり事業に要する財源に充てるため。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公共施設等総合管理基金：公共施設等の修繕・改修等による長寿命化、更新整備及び除却に要する経費に充てるため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大槌町定住促進住宅基金：大槌町定住促進住宅の維持管理に関する経費、大規模修繕及び用途廃止に要する経費の財源に充てるため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福祉基金：高齢化社会に対応し、在宅福祉の充実、健康づくり及びボランティア活動の育成若しくは助長等社会福祉の充実強化を図るため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大槌町町営住宅基金：使用料及び国庫補助金（災害公営住宅家賃低廉化・東日本大震災特別家賃低減化等のため）を積み立てたことによる増。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ふるさとづくり基金：ふるさとづくり事業に充てるため、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公共施設等総合管理基金：斎場解体工事に充てるため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大槌町定住促進住宅基金：使用料等を積み立てたことによる増。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福祉基金：利息の増額のみ。</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大槌町町営住宅等基金：将来的な大規模な修繕等に活用するため、災害公営住宅に係る家賃低廉化、特別家賃低減化事業による国庫支出金を積み立てる。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ふるさとづくり基金：ふるさと納税寄附金を積み立て、ふるさとづく</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事業実施の財源として取り崩しを行う。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公共施設等総合管理基金：大規模な公共施設等改修事業を予定しており大幅に取り崩す予定。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大槌町定住促進住宅基金：当該施設は老朽化も激しい施設であることから、今後の長寿命化等に備えて継続して積み立てを行う。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福祉基金：高齢化社会に対応するため、保有残高の継続を推進する。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年度は、充当可能財源の確保により財政調整基金の取り崩しを行わなかった且つ、土地開発基金廃止により生じた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百万円を積み立てたことにより、残高を増加させることができた。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年度は、震災復興特別交付税返還金に充てるため、財政調整基金を多額に取り崩す予定である。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今後の急激な歳入減、突発の歳出増に備えるため基金の残高は、標準財政規模の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年度は、元利繰上償還金に充てる為</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百万円の取り崩しを行い、残高が大幅に減少した。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今後、調達金利が上昇することにより、町債等の利払いが増加することや、固定金利期間の短縮などの影響が考えられることから、減債基金を活用し繰上償還を計画的に実施する。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岩手県大槌町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10,709
10,632
200.42
11,955,326
11,373,922
515,986
4,463,059
5,865,760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rgbClr val="FF0000"/>
              </a:solidFill>
              <a:latin typeface="ＭＳ Ｐゴシック" panose="020B0600070205080204" pitchFamily="50" charset="-128"/>
              <a:ea typeface="ＭＳ Ｐゴシック" panose="020B0600070205080204" pitchFamily="50" charset="-128"/>
            </a:rPr>
            <a:t>令和</a:t>
          </a:r>
          <a:r>
            <a:rPr kumimoji="1" lang="en-US" altLang="ja-JP" sz="1200">
              <a:solidFill>
                <a:srgbClr val="FF0000"/>
              </a:solidFill>
              <a:latin typeface="ＭＳ Ｐゴシック" panose="020B0600070205080204" pitchFamily="50" charset="-128"/>
              <a:ea typeface="ＭＳ Ｐゴシック" panose="020B0600070205080204" pitchFamily="50" charset="-128"/>
            </a:rPr>
            <a:t>2</a:t>
          </a:r>
          <a:r>
            <a:rPr kumimoji="1" lang="ja-JP" altLang="en-US" sz="1200">
              <a:solidFill>
                <a:srgbClr val="FF0000"/>
              </a:solidFill>
              <a:latin typeface="ＭＳ Ｐゴシック" panose="020B0600070205080204" pitchFamily="50" charset="-128"/>
              <a:ea typeface="ＭＳ Ｐゴシック" panose="020B0600070205080204" pitchFamily="50" charset="-128"/>
            </a:rPr>
            <a:t>年度にかけて数値は増加していたものの、人口減少や町内に中心となる産業がないこと等により、財政基盤が弱く類似団体平均を</a:t>
          </a:r>
          <a:r>
            <a:rPr kumimoji="1" lang="en-US" altLang="ja-JP" sz="1200">
              <a:solidFill>
                <a:srgbClr val="FF0000"/>
              </a:solidFill>
              <a:latin typeface="ＭＳ Ｐゴシック" panose="020B0600070205080204" pitchFamily="50" charset="-128"/>
              <a:ea typeface="ＭＳ Ｐゴシック" panose="020B0600070205080204" pitchFamily="50" charset="-128"/>
            </a:rPr>
            <a:t>0.18</a:t>
          </a:r>
          <a:r>
            <a:rPr kumimoji="1" lang="ja-JP" altLang="en-US" sz="1200">
              <a:solidFill>
                <a:srgbClr val="FF0000"/>
              </a:solidFill>
              <a:latin typeface="ＭＳ Ｐゴシック" panose="020B0600070205080204" pitchFamily="50" charset="-128"/>
              <a:ea typeface="ＭＳ Ｐゴシック" panose="020B0600070205080204" pitchFamily="50" charset="-128"/>
            </a:rPr>
            <a:t>下回っている。</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平成</a:t>
          </a:r>
          <a:r>
            <a:rPr kumimoji="1" lang="en-US" altLang="ja-JP" sz="1200">
              <a:solidFill>
                <a:srgbClr val="FF0000"/>
              </a:solidFill>
              <a:latin typeface="ＭＳ Ｐゴシック" panose="020B0600070205080204" pitchFamily="50" charset="-128"/>
              <a:ea typeface="ＭＳ Ｐゴシック" panose="020B0600070205080204" pitchFamily="50" charset="-128"/>
            </a:rPr>
            <a:t>23</a:t>
          </a:r>
          <a:r>
            <a:rPr kumimoji="1" lang="ja-JP" altLang="en-US" sz="1200">
              <a:solidFill>
                <a:srgbClr val="FF0000"/>
              </a:solidFill>
              <a:latin typeface="ＭＳ Ｐゴシック" panose="020B0600070205080204" pitchFamily="50" charset="-128"/>
              <a:ea typeface="ＭＳ Ｐゴシック" panose="020B0600070205080204" pitchFamily="50" charset="-128"/>
            </a:rPr>
            <a:t>年度以降は復興事業の進捗に併せて町税が増加傾向にあったものの、新型コロナウイルス感染症感染拡大や物価高騰等の影響により、令和</a:t>
          </a:r>
          <a:r>
            <a:rPr kumimoji="1" lang="en-US" altLang="ja-JP" sz="1200">
              <a:solidFill>
                <a:srgbClr val="FF0000"/>
              </a:solidFill>
              <a:latin typeface="ＭＳ Ｐゴシック" panose="020B0600070205080204" pitchFamily="50" charset="-128"/>
              <a:ea typeface="ＭＳ Ｐゴシック" panose="020B0600070205080204" pitchFamily="50" charset="-128"/>
            </a:rPr>
            <a:t>5</a:t>
          </a:r>
          <a:r>
            <a:rPr kumimoji="1" lang="ja-JP" altLang="en-US" sz="1200">
              <a:solidFill>
                <a:srgbClr val="FF0000"/>
              </a:solidFill>
              <a:latin typeface="ＭＳ Ｐゴシック" panose="020B0600070205080204" pitchFamily="50" charset="-128"/>
              <a:ea typeface="ＭＳ Ｐゴシック" panose="020B0600070205080204" pitchFamily="50" charset="-128"/>
            </a:rPr>
            <a:t>年度においては令和</a:t>
          </a:r>
          <a:r>
            <a:rPr kumimoji="1" lang="en-US" altLang="ja-JP" sz="1200">
              <a:solidFill>
                <a:srgbClr val="FF0000"/>
              </a:solidFill>
              <a:latin typeface="ＭＳ Ｐゴシック" panose="020B0600070205080204" pitchFamily="50" charset="-128"/>
              <a:ea typeface="ＭＳ Ｐゴシック" panose="020B0600070205080204" pitchFamily="50" charset="-128"/>
            </a:rPr>
            <a:t>4</a:t>
          </a:r>
          <a:r>
            <a:rPr kumimoji="1" lang="ja-JP" altLang="en-US" sz="1200">
              <a:solidFill>
                <a:srgbClr val="FF0000"/>
              </a:solidFill>
              <a:latin typeface="ＭＳ Ｐゴシック" panose="020B0600070205080204" pitchFamily="50" charset="-128"/>
              <a:ea typeface="ＭＳ Ｐゴシック" panose="020B0600070205080204" pitchFamily="50" charset="-128"/>
            </a:rPr>
            <a:t>年度から</a:t>
          </a:r>
          <a:r>
            <a:rPr kumimoji="1" lang="en-US" altLang="ja-JP" sz="1200">
              <a:solidFill>
                <a:srgbClr val="FF0000"/>
              </a:solidFill>
              <a:latin typeface="ＭＳ Ｐゴシック" panose="020B0600070205080204" pitchFamily="50" charset="-128"/>
              <a:ea typeface="ＭＳ Ｐゴシック" panose="020B0600070205080204" pitchFamily="50" charset="-128"/>
            </a:rPr>
            <a:t>0.01</a:t>
          </a:r>
          <a:r>
            <a:rPr kumimoji="1" lang="ja-JP" altLang="en-US" sz="1200">
              <a:solidFill>
                <a:srgbClr val="FF0000"/>
              </a:solidFill>
              <a:latin typeface="ＭＳ Ｐゴシック" panose="020B0600070205080204" pitchFamily="50" charset="-128"/>
              <a:ea typeface="ＭＳ Ｐゴシック" panose="020B0600070205080204" pitchFamily="50" charset="-128"/>
            </a:rPr>
            <a:t>減少した。</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今後も、第</a:t>
          </a:r>
          <a:r>
            <a:rPr kumimoji="1" lang="en-US" altLang="ja-JP" sz="1200">
              <a:solidFill>
                <a:srgbClr val="FF0000"/>
              </a:solidFill>
              <a:latin typeface="ＭＳ Ｐゴシック" panose="020B0600070205080204" pitchFamily="50" charset="-128"/>
              <a:ea typeface="ＭＳ Ｐゴシック" panose="020B0600070205080204" pitchFamily="50" charset="-128"/>
            </a:rPr>
            <a:t>9</a:t>
          </a:r>
          <a:r>
            <a:rPr kumimoji="1" lang="ja-JP" altLang="en-US" sz="1200">
              <a:solidFill>
                <a:srgbClr val="FF0000"/>
              </a:solidFill>
              <a:latin typeface="ＭＳ Ｐゴシック" panose="020B0600070205080204" pitchFamily="50" charset="-128"/>
              <a:ea typeface="ＭＳ Ｐゴシック" panose="020B0600070205080204" pitchFamily="50" charset="-128"/>
            </a:rPr>
            <a:t>次大槌町総合計画に基づき町民所得の向上及び将来を見据えた持続可能なまちづくりを展開しつつ、予算規模を見据えて財政基盤の強化に努める。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54504</xdr:rowOff>
    </xdr:from>
    <xdr:to>
      <xdr:col>23</xdr:col>
      <xdr:colOff>133350</xdr:colOff>
      <xdr:row>44</xdr:row>
      <xdr:rowOff>64558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598304"/>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34396</xdr:rowOff>
    </xdr:from>
    <xdr:to>
      <xdr:col>19</xdr:col>
      <xdr:colOff>133350</xdr:colOff>
      <xdr:row>44</xdr:row>
      <xdr:rowOff>54504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7819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136119</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6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24342</xdr:rowOff>
    </xdr:from>
    <xdr:to>
      <xdr:col>15</xdr:col>
      <xdr:colOff>82550</xdr:colOff>
      <xdr:row>44</xdr:row>
      <xdr:rowOff>34396</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6814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24342</xdr:rowOff>
    </xdr:from>
    <xdr:to>
      <xdr:col>11</xdr:col>
      <xdr:colOff>31750</xdr:colOff>
      <xdr:row>44</xdr:row>
      <xdr:rowOff>34396</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flipV="1">
          <a:off x="1447800" y="756814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126065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13758</xdr:rowOff>
    </xdr:from>
    <xdr:to>
      <xdr:col>23</xdr:col>
      <xdr:colOff>184150</xdr:colOff>
      <xdr:row>44</xdr:row>
      <xdr:rowOff>115358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81085</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5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3704</xdr:rowOff>
    </xdr:from>
    <xdr:to>
      <xdr:col>19</xdr:col>
      <xdr:colOff>184150</xdr:colOff>
      <xdr:row>44</xdr:row>
      <xdr:rowOff>105304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90081</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33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155046</xdr:rowOff>
    </xdr:from>
    <xdr:to>
      <xdr:col>15</xdr:col>
      <xdr:colOff>133350</xdr:colOff>
      <xdr:row>44</xdr:row>
      <xdr:rowOff>85196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69973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1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155046</xdr:rowOff>
    </xdr:from>
    <xdr:to>
      <xdr:col>7</xdr:col>
      <xdr:colOff>31750</xdr:colOff>
      <xdr:row>44</xdr:row>
      <xdr:rowOff>85196</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69973</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1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年度においては、経常人件費の増（</a:t>
          </a:r>
          <a:r>
            <a:rPr kumimoji="1" lang="en-US" altLang="ja-JP" sz="1300">
              <a:latin typeface="ＭＳ Ｐゴシック" panose="020B0600070205080204" pitchFamily="50" charset="-128"/>
              <a:ea typeface="ＭＳ Ｐゴシック" panose="020B0600070205080204" pitchFamily="50" charset="-128"/>
            </a:rPr>
            <a:t>+52,897</a:t>
          </a:r>
          <a:r>
            <a:rPr kumimoji="1" lang="ja-JP" altLang="en-US" sz="1300">
              <a:latin typeface="ＭＳ Ｐゴシック" panose="020B0600070205080204" pitchFamily="50" charset="-128"/>
              <a:ea typeface="ＭＳ Ｐゴシック" panose="020B0600070205080204" pitchFamily="50" charset="-128"/>
            </a:rPr>
            <a:t>千円）、臨時財政対策債の減（▲</a:t>
          </a:r>
          <a:r>
            <a:rPr kumimoji="1" lang="en-US" altLang="ja-JP" sz="1300">
              <a:latin typeface="ＭＳ Ｐゴシック" panose="020B0600070205080204" pitchFamily="50" charset="-128"/>
              <a:ea typeface="ＭＳ Ｐゴシック" panose="020B0600070205080204" pitchFamily="50" charset="-128"/>
            </a:rPr>
            <a:t>24,167</a:t>
          </a:r>
          <a:r>
            <a:rPr kumimoji="1" lang="ja-JP" altLang="en-US" sz="1300">
              <a:latin typeface="ＭＳ Ｐゴシック" panose="020B0600070205080204" pitchFamily="50" charset="-128"/>
              <a:ea typeface="ＭＳ Ｐゴシック" panose="020B0600070205080204" pitchFamily="50" charset="-128"/>
            </a:rPr>
            <a:t>千円）等があったものの、地方税（主に固定資産税）の増（</a:t>
          </a:r>
          <a:r>
            <a:rPr kumimoji="1" lang="en-US" altLang="ja-JP" sz="1300">
              <a:latin typeface="ＭＳ Ｐゴシック" panose="020B0600070205080204" pitchFamily="50" charset="-128"/>
              <a:ea typeface="ＭＳ Ｐゴシック" panose="020B0600070205080204" pitchFamily="50" charset="-128"/>
            </a:rPr>
            <a:t>+14,642</a:t>
          </a:r>
          <a:r>
            <a:rPr kumimoji="1" lang="ja-JP" altLang="en-US" sz="1300">
              <a:latin typeface="ＭＳ Ｐゴシック" panose="020B0600070205080204" pitchFamily="50" charset="-128"/>
              <a:ea typeface="ＭＳ Ｐゴシック" panose="020B0600070205080204" pitchFamily="50" charset="-128"/>
            </a:rPr>
            <a:t>千円）、地方交付税の増（</a:t>
          </a:r>
          <a:r>
            <a:rPr kumimoji="1" lang="en-US" altLang="ja-JP" sz="1300">
              <a:latin typeface="ＭＳ Ｐゴシック" panose="020B0600070205080204" pitchFamily="50" charset="-128"/>
              <a:ea typeface="ＭＳ Ｐゴシック" panose="020B0600070205080204" pitchFamily="50" charset="-128"/>
            </a:rPr>
            <a:t>+62,082</a:t>
          </a:r>
          <a:r>
            <a:rPr kumimoji="1" lang="ja-JP" altLang="en-US" sz="1300">
              <a:latin typeface="ＭＳ Ｐゴシック" panose="020B0600070205080204" pitchFamily="50" charset="-128"/>
              <a:ea typeface="ＭＳ Ｐゴシック" panose="020B0600070205080204" pitchFamily="50" charset="-128"/>
            </a:rPr>
            <a:t>千円）等により昨年度より</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ポイント上回っており、依然として高い数値で推移していることに加えて、人口減少による町税の減少や物価高騰等による施設維持管理費の増額が見込まれることから、経常経費の抑制に努める。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65</xdr:row>
      <xdr:rowOff>165523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34363"/>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137600</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165523</xdr:rowOff>
    </xdr:from>
    <xdr:to>
      <xdr:col>24</xdr:col>
      <xdr:colOff>12700</xdr:colOff>
      <xdr:row>65</xdr:row>
      <xdr:rowOff>165523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65</xdr:row>
      <xdr:rowOff>109220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819130"/>
          <a:ext cx="8382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165540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65</xdr:row>
      <xdr:rowOff>109220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843260"/>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12277</xdr:rowOff>
    </xdr:from>
    <xdr:to>
      <xdr:col>19</xdr:col>
      <xdr:colOff>184150</xdr:colOff>
      <xdr:row>61</xdr:row>
      <xdr:rowOff>113877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124054</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63</xdr:row>
      <xdr:rowOff>114300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8432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64</xdr:row>
      <xdr:rowOff>47413</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91565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49123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110507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58420</xdr:rowOff>
    </xdr:from>
    <xdr:to>
      <xdr:col>19</xdr:col>
      <xdr:colOff>184150</xdr:colOff>
      <xdr:row>65</xdr:row>
      <xdr:rowOff>160020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168063</xdr:rowOff>
    </xdr:from>
    <xdr:to>
      <xdr:col>7</xdr:col>
      <xdr:colOff>31750</xdr:colOff>
      <xdr:row>64</xdr:row>
      <xdr:rowOff>98213</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82990</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[267,819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類似団体平均と比較すると大きな乖離はないものの、令和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28,393</a:t>
          </a:r>
          <a:r>
            <a:rPr kumimoji="1" lang="ja-JP" altLang="en-US" sz="1300">
              <a:latin typeface="ＭＳ Ｐゴシック" panose="020B0600070205080204" pitchFamily="50" charset="-128"/>
              <a:ea typeface="ＭＳ Ｐゴシック" panose="020B0600070205080204" pitchFamily="50" charset="-128"/>
            </a:rPr>
            <a:t>円の増となっている。これは主に物価高騰による施設維持管理費及びふるさと納税増額に伴う返礼品贈呈費等の増による物件費の増が要因となっている。</a:t>
          </a:r>
        </a:p>
        <a:p>
          <a:r>
            <a:rPr kumimoji="1" lang="ja-JP" altLang="en-US" sz="1300">
              <a:latin typeface="ＭＳ Ｐゴシック" panose="020B0600070205080204" pitchFamily="50" charset="-128"/>
              <a:ea typeface="ＭＳ Ｐゴシック" panose="020B0600070205080204" pitchFamily="50" charset="-128"/>
            </a:rPr>
            <a:t>　今後も、人口減少に加え公共施設の維持修繕経費が増加していくことが見込まれることから、公共施設等総合管理計画等に基づき施設の適正な管理を実施し、経費抑制に努める。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164936</xdr:rowOff>
    </xdr:from>
    <xdr:to>
      <xdr:col>23</xdr:col>
      <xdr:colOff>133350</xdr:colOff>
      <xdr:row>83</xdr:row>
      <xdr:rowOff>91360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4223836"/>
          <a:ext cx="838200" cy="9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71144</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958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121177</xdr:rowOff>
    </xdr:from>
    <xdr:to>
      <xdr:col>19</xdr:col>
      <xdr:colOff>133350</xdr:colOff>
      <xdr:row>82</xdr:row>
      <xdr:rowOff>164936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4180077"/>
          <a:ext cx="889000" cy="4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134636</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850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31914</xdr:rowOff>
    </xdr:from>
    <xdr:to>
      <xdr:col>15</xdr:col>
      <xdr:colOff>82550</xdr:colOff>
      <xdr:row>82</xdr:row>
      <xdr:rowOff>121177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4090814"/>
          <a:ext cx="889000" cy="8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106962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82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31914</xdr:rowOff>
    </xdr:from>
    <xdr:to>
      <xdr:col>11</xdr:col>
      <xdr:colOff>31750</xdr:colOff>
      <xdr:row>82</xdr:row>
      <xdr:rowOff>151874</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flipV="1">
          <a:off x="1447800" y="14090814"/>
          <a:ext cx="889000" cy="11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69829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78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47096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7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40560</xdr:rowOff>
    </xdr:from>
    <xdr:to>
      <xdr:col>23</xdr:col>
      <xdr:colOff>184150</xdr:colOff>
      <xdr:row>83</xdr:row>
      <xdr:rowOff>142160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427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12637</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424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114136</xdr:rowOff>
    </xdr:from>
    <xdr:to>
      <xdr:col>19</xdr:col>
      <xdr:colOff>184150</xdr:colOff>
      <xdr:row>83</xdr:row>
      <xdr:rowOff>44286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417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29063</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4259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70377</xdr:rowOff>
    </xdr:from>
    <xdr:to>
      <xdr:col>15</xdr:col>
      <xdr:colOff>133350</xdr:colOff>
      <xdr:row>83</xdr:row>
      <xdr:rowOff>527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412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156754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421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152564</xdr:rowOff>
    </xdr:from>
    <xdr:to>
      <xdr:col>11</xdr:col>
      <xdr:colOff>82550</xdr:colOff>
      <xdr:row>82</xdr:row>
      <xdr:rowOff>82714</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404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67491</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412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101074</xdr:rowOff>
    </xdr:from>
    <xdr:to>
      <xdr:col>7</xdr:col>
      <xdr:colOff>31750</xdr:colOff>
      <xdr:row>83</xdr:row>
      <xdr:rowOff>31224</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415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16001</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4246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職員構成の変動により令和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職員定員管理計画に基づいた職員の採用を行う等、一定のバランスを取りながら人件費の抑制に努める。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8" name="給与水準   （国との比較）グラフ枠">
          <a:extLst>
            <a:ext uri="{FF2B5EF4-FFF2-40B4-BE49-F238E27FC236}">
              <a16:creationId xmlns:a16="http://schemas.microsoft.com/office/drawing/2014/main" id="{00000000-0008-0000-0300-000002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0" name="給与水準   （国との比較）最小値テキスト">
          <a:extLst>
            <a:ext uri="{FF2B5EF4-FFF2-40B4-BE49-F238E27FC236}">
              <a16:creationId xmlns:a16="http://schemas.microsoft.com/office/drawing/2014/main" id="{00000000-0008-0000-0300-000004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2" name="給与水準   （国との比較）最大値テキスト">
          <a:extLst>
            <a:ext uri="{FF2B5EF4-FFF2-40B4-BE49-F238E27FC236}">
              <a16:creationId xmlns:a16="http://schemas.microsoft.com/office/drawing/2014/main" id="{00000000-0008-0000-0300-000006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54732</xdr:rowOff>
    </xdr:from>
    <xdr:to>
      <xdr:col>81</xdr:col>
      <xdr:colOff>44450</xdr:colOff>
      <xdr:row>85</xdr:row>
      <xdr:rowOff>158145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6179800" y="14627982"/>
          <a:ext cx="8382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57348</xdr:rowOff>
    </xdr:from>
    <xdr:ext cx="762000" cy="259045"/>
    <xdr:sp macro="" textlink="">
      <xdr:nvSpPr>
        <xdr:cNvPr id="265" name="給与水準   （国との比較）平均値テキスト">
          <a:extLst>
            <a:ext uri="{FF2B5EF4-FFF2-40B4-BE49-F238E27FC236}">
              <a16:creationId xmlns:a16="http://schemas.microsoft.com/office/drawing/2014/main" id="{00000000-0008-0000-0300-000009010000}"/>
            </a:ext>
          </a:extLst>
        </xdr:cNvPr>
        <xdr:cNvSpPr txBox="1"/>
      </xdr:nvSpPr>
      <xdr:spPr>
        <a:xfrm>
          <a:off x="17106900" y="14802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8768</xdr:rowOff>
    </xdr:from>
    <xdr:to>
      <xdr:col>77</xdr:col>
      <xdr:colOff>44450</xdr:colOff>
      <xdr:row>85</xdr:row>
      <xdr:rowOff>54732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5290800" y="14582018"/>
          <a:ext cx="889000" cy="4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8768</xdr:rowOff>
    </xdr:from>
    <xdr:to>
      <xdr:col>72</xdr:col>
      <xdr:colOff>203200</xdr:colOff>
      <xdr:row>86</xdr:row>
      <xdr:rowOff>101600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4401800" y="14582018"/>
          <a:ext cx="889000" cy="26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77712</xdr:rowOff>
    </xdr:from>
    <xdr:to>
      <xdr:col>68</xdr:col>
      <xdr:colOff>152400</xdr:colOff>
      <xdr:row>86</xdr:row>
      <xdr:rowOff>101600</xdr:rowOff>
    </xdr:to>
    <xdr:cxnSp macro="">
      <xdr:nvCxnSpPr>
        <xdr:cNvPr id="273" name="直線コネクタ 272">
          <a:extLst>
            <a:ext uri="{FF2B5EF4-FFF2-40B4-BE49-F238E27FC236}">
              <a16:creationId xmlns:a16="http://schemas.microsoft.com/office/drawing/2014/main" id="{00000000-0008-0000-0300-000011010000}"/>
            </a:ext>
          </a:extLst>
        </xdr:cNvPr>
        <xdr:cNvCxnSpPr/>
      </xdr:nvCxnSpPr>
      <xdr:spPr>
        <a:xfrm>
          <a:off x="13512800" y="14650962"/>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107345</xdr:rowOff>
    </xdr:from>
    <xdr:to>
      <xdr:col>81</xdr:col>
      <xdr:colOff>95250</xdr:colOff>
      <xdr:row>86</xdr:row>
      <xdr:rowOff>37495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9672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123872</xdr:rowOff>
    </xdr:from>
    <xdr:ext cx="762000" cy="259045"/>
    <xdr:sp macro="" textlink="">
      <xdr:nvSpPr>
        <xdr:cNvPr id="284" name="給与水準   （国との比較）該当値テキスト">
          <a:extLst>
            <a:ext uri="{FF2B5EF4-FFF2-40B4-BE49-F238E27FC236}">
              <a16:creationId xmlns:a16="http://schemas.microsoft.com/office/drawing/2014/main" id="{00000000-0008-0000-0300-00001C010000}"/>
            </a:ext>
          </a:extLst>
        </xdr:cNvPr>
        <xdr:cNvSpPr txBox="1"/>
      </xdr:nvSpPr>
      <xdr:spPr>
        <a:xfrm>
          <a:off x="17106900" y="1452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3932</xdr:rowOff>
    </xdr:from>
    <xdr:to>
      <xdr:col>77</xdr:col>
      <xdr:colOff>95250</xdr:colOff>
      <xdr:row>85</xdr:row>
      <xdr:rowOff>105532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129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115709</xdr:rowOff>
    </xdr:from>
    <xdr:ext cx="7366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98800" y="1434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129418</xdr:rowOff>
    </xdr:from>
    <xdr:to>
      <xdr:col>73</xdr:col>
      <xdr:colOff>44450</xdr:colOff>
      <xdr:row>85</xdr:row>
      <xdr:rowOff>59568</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5240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69745</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909800" y="1430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3462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職員数に変更はないものの人口が減少したことにより、令和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0.14</a:t>
          </a:r>
          <a:r>
            <a:rPr kumimoji="1" lang="ja-JP" altLang="en-US" sz="1300">
              <a:latin typeface="ＭＳ Ｐゴシック" panose="020B0600070205080204" pitchFamily="50" charset="-128"/>
              <a:ea typeface="ＭＳ Ｐゴシック" panose="020B0600070205080204" pitchFamily="50" charset="-128"/>
            </a:rPr>
            <a:t>人増加している。復興事業の収束に伴う事業の整理縮小及び定数管理計画に基づき、適切な定員管理に努める。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3" name="定員管理の状況グラフ枠">
          <a:extLst>
            <a:ext uri="{FF2B5EF4-FFF2-40B4-BE49-F238E27FC236}">
              <a16:creationId xmlns:a16="http://schemas.microsoft.com/office/drawing/2014/main" id="{00000000-0008-0000-0300-00004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5" name="定員管理の状況最小値テキスト">
          <a:extLst>
            <a:ext uri="{FF2B5EF4-FFF2-40B4-BE49-F238E27FC236}">
              <a16:creationId xmlns:a16="http://schemas.microsoft.com/office/drawing/2014/main" id="{00000000-0008-0000-0300-00004501000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7" name="定員管理の状況最大値テキスト">
          <a:extLst>
            <a:ext uri="{FF2B5EF4-FFF2-40B4-BE49-F238E27FC236}">
              <a16:creationId xmlns:a16="http://schemas.microsoft.com/office/drawing/2014/main" id="{00000000-0008-0000-0300-000047010000}"/>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99846</xdr:rowOff>
    </xdr:from>
    <xdr:to>
      <xdr:col>81</xdr:col>
      <xdr:colOff>44450</xdr:colOff>
      <xdr:row>61</xdr:row>
      <xdr:rowOff>115933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6179800" y="1055829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165782</xdr:rowOff>
    </xdr:from>
    <xdr:ext cx="762000" cy="259045"/>
    <xdr:sp macro="" textlink="">
      <xdr:nvSpPr>
        <xdr:cNvPr id="330" name="定員管理の状況平均値テキスト">
          <a:extLst>
            <a:ext uri="{FF2B5EF4-FFF2-40B4-BE49-F238E27FC236}">
              <a16:creationId xmlns:a16="http://schemas.microsoft.com/office/drawing/2014/main" id="{00000000-0008-0000-0300-00004A010000}"/>
            </a:ext>
          </a:extLst>
        </xdr:cNvPr>
        <xdr:cNvSpPr txBox="1"/>
      </xdr:nvSpPr>
      <xdr:spPr>
        <a:xfrm>
          <a:off x="17106900" y="10281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99846</xdr:rowOff>
    </xdr:from>
    <xdr:to>
      <xdr:col>77</xdr:col>
      <xdr:colOff>44450</xdr:colOff>
      <xdr:row>61</xdr:row>
      <xdr:rowOff>144659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5290800" y="10558296"/>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113635</xdr:rowOff>
    </xdr:from>
    <xdr:to>
      <xdr:col>72</xdr:col>
      <xdr:colOff>203200</xdr:colOff>
      <xdr:row>61</xdr:row>
      <xdr:rowOff>144659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4401800" y="10572085"/>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47068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75716</xdr:rowOff>
    </xdr:from>
    <xdr:to>
      <xdr:col>68</xdr:col>
      <xdr:colOff>152400</xdr:colOff>
      <xdr:row>61</xdr:row>
      <xdr:rowOff>113635</xdr:rowOff>
    </xdr:to>
    <xdr:cxnSp macro="">
      <xdr:nvCxnSpPr>
        <xdr:cNvPr id="338" name="直線コネクタ 337">
          <a:extLst>
            <a:ext uri="{FF2B5EF4-FFF2-40B4-BE49-F238E27FC236}">
              <a16:creationId xmlns:a16="http://schemas.microsoft.com/office/drawing/2014/main" id="{00000000-0008-0000-0300-000052010000}"/>
            </a:ext>
          </a:extLst>
        </xdr:cNvPr>
        <xdr:cNvCxnSpPr/>
      </xdr:nvCxnSpPr>
      <xdr:spPr>
        <a:xfrm>
          <a:off x="13512800" y="10534166"/>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13745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63154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65133</xdr:rowOff>
    </xdr:from>
    <xdr:to>
      <xdr:col>81</xdr:col>
      <xdr:colOff>95250</xdr:colOff>
      <xdr:row>61</xdr:row>
      <xdr:rowOff>166733</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9672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37210</xdr:rowOff>
    </xdr:from>
    <xdr:ext cx="762000" cy="259045"/>
    <xdr:sp macro="" textlink="">
      <xdr:nvSpPr>
        <xdr:cNvPr id="349" name="定員管理の状況該当値テキスト">
          <a:extLst>
            <a:ext uri="{FF2B5EF4-FFF2-40B4-BE49-F238E27FC236}">
              <a16:creationId xmlns:a16="http://schemas.microsoft.com/office/drawing/2014/main" id="{00000000-0008-0000-0300-00005D010000}"/>
            </a:ext>
          </a:extLst>
        </xdr:cNvPr>
        <xdr:cNvSpPr txBox="1"/>
      </xdr:nvSpPr>
      <xdr:spPr>
        <a:xfrm>
          <a:off x="17106900" y="1049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49046</xdr:rowOff>
    </xdr:from>
    <xdr:to>
      <xdr:col>77</xdr:col>
      <xdr:colOff>95250</xdr:colOff>
      <xdr:row>61</xdr:row>
      <xdr:rowOff>150646</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129000" y="105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135423</xdr:rowOff>
    </xdr:from>
    <xdr:ext cx="7366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798800" y="1059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93859</xdr:rowOff>
    </xdr:from>
    <xdr:to>
      <xdr:col>73</xdr:col>
      <xdr:colOff>44450</xdr:colOff>
      <xdr:row>62</xdr:row>
      <xdr:rowOff>24009</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5240000" y="1055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8786</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909800" y="10638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62835</xdr:rowOff>
    </xdr:from>
    <xdr:to>
      <xdr:col>68</xdr:col>
      <xdr:colOff>203200</xdr:colOff>
      <xdr:row>61</xdr:row>
      <xdr:rowOff>164435</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4351000" y="105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149212</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20800" y="106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24916</xdr:rowOff>
    </xdr:from>
    <xdr:to>
      <xdr:col>64</xdr:col>
      <xdr:colOff>152400</xdr:colOff>
      <xdr:row>61</xdr:row>
      <xdr:rowOff>126516</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3462000" y="104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111293</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131800" y="105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東日本大震災からの復興事業に要した起債の償還が始まっており、公債費としては増額となっている一方で、令和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年度に実施した繰上償還の影響により令和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今後、大規模な事業計画が控えていることを見据え、事業の整理縮小を図り町債の新規発行額に上限を設ける等の取り組みで実質公債費比率の伸びを緩や</a:t>
          </a:r>
          <a:r>
            <a:rPr kumimoji="1" lang="ja-JP" altLang="en-US" sz="1300">
              <a:solidFill>
                <a:srgbClr val="FF0000"/>
              </a:solidFill>
              <a:latin typeface="ＭＳ Ｐゴシック" panose="020B0600070205080204" pitchFamily="50" charset="-128"/>
              <a:ea typeface="ＭＳ Ｐゴシック" panose="020B0600070205080204" pitchFamily="50" charset="-128"/>
            </a:rPr>
            <a:t>か</a:t>
          </a:r>
          <a:r>
            <a:rPr kumimoji="1" lang="ja-JP" altLang="en-US" sz="1300">
              <a:latin typeface="ＭＳ Ｐゴシック" panose="020B0600070205080204" pitchFamily="50" charset="-128"/>
              <a:ea typeface="ＭＳ Ｐゴシック" panose="020B0600070205080204" pitchFamily="50" charset="-128"/>
            </a:rPr>
            <a:t>にするほか、減債基金を活用した繰上償還等を計画的に実施し、抑制に努める。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a:extLst>
            <a:ext uri="{FF2B5EF4-FFF2-40B4-BE49-F238E27FC236}">
              <a16:creationId xmlns:a16="http://schemas.microsoft.com/office/drawing/2014/main" id="{00000000-0008-0000-0300-00008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1" name="公債費負担の状況最小値テキスト">
          <a:extLst>
            <a:ext uri="{FF2B5EF4-FFF2-40B4-BE49-F238E27FC236}">
              <a16:creationId xmlns:a16="http://schemas.microsoft.com/office/drawing/2014/main" id="{00000000-0008-0000-0300-000087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3" name="公債費負担の状況最大値テキスト">
          <a:extLst>
            <a:ext uri="{FF2B5EF4-FFF2-40B4-BE49-F238E27FC236}">
              <a16:creationId xmlns:a16="http://schemas.microsoft.com/office/drawing/2014/main" id="{00000000-0008-0000-0300-000089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66146</xdr:rowOff>
    </xdr:from>
    <xdr:to>
      <xdr:col>81</xdr:col>
      <xdr:colOff>44450</xdr:colOff>
      <xdr:row>42</xdr:row>
      <xdr:rowOff>135996</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6179800" y="7095596"/>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42456</xdr:rowOff>
    </xdr:from>
    <xdr:ext cx="762000" cy="259045"/>
    <xdr:sp macro="" textlink="">
      <xdr:nvSpPr>
        <xdr:cNvPr id="396" name="公債費負担の状況平均値テキスト">
          <a:extLst>
            <a:ext uri="{FF2B5EF4-FFF2-40B4-BE49-F238E27FC236}">
              <a16:creationId xmlns:a16="http://schemas.microsoft.com/office/drawing/2014/main" id="{00000000-0008-0000-0300-00008C010000}"/>
            </a:ext>
          </a:extLst>
        </xdr:cNvPr>
        <xdr:cNvSpPr txBox="1"/>
      </xdr:nvSpPr>
      <xdr:spPr>
        <a:xfrm>
          <a:off x="17106900" y="672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135996</xdr:rowOff>
    </xdr:from>
    <xdr:to>
      <xdr:col>77</xdr:col>
      <xdr:colOff>44450</xdr:colOff>
      <xdr:row>42</xdr:row>
      <xdr:rowOff>156104</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5290800" y="733689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127652</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156104</xdr:rowOff>
    </xdr:from>
    <xdr:to>
      <xdr:col>72</xdr:col>
      <xdr:colOff>203200</xdr:colOff>
      <xdr:row>43</xdr:row>
      <xdr:rowOff>14817</xdr:rowOff>
    </xdr:to>
    <xdr:cxnSp macro="">
      <xdr:nvCxnSpPr>
        <xdr:cNvPr id="401" name="直線コネクタ 400">
          <a:extLst>
            <a:ext uri="{FF2B5EF4-FFF2-40B4-BE49-F238E27FC236}">
              <a16:creationId xmlns:a16="http://schemas.microsoft.com/office/drawing/2014/main" id="{00000000-0008-0000-0300-000091010000}"/>
            </a:ext>
          </a:extLst>
        </xdr:cNvPr>
        <xdr:cNvCxnSpPr/>
      </xdr:nvCxnSpPr>
      <xdr:spPr>
        <a:xfrm flipV="1">
          <a:off x="14401800" y="7357004"/>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105833</xdr:rowOff>
    </xdr:from>
    <xdr:to>
      <xdr:col>68</xdr:col>
      <xdr:colOff>152400</xdr:colOff>
      <xdr:row>43</xdr:row>
      <xdr:rowOff>14817</xdr:rowOff>
    </xdr:to>
    <xdr:cxnSp macro="">
      <xdr:nvCxnSpPr>
        <xdr:cNvPr id="404" name="直線コネクタ 403">
          <a:extLst>
            <a:ext uri="{FF2B5EF4-FFF2-40B4-BE49-F238E27FC236}">
              <a16:creationId xmlns:a16="http://schemas.microsoft.com/office/drawing/2014/main" id="{00000000-0008-0000-0300-000094010000}"/>
            </a:ext>
          </a:extLst>
        </xdr:cNvPr>
        <xdr:cNvCxnSpPr/>
      </xdr:nvCxnSpPr>
      <xdr:spPr>
        <a:xfrm>
          <a:off x="13512800" y="73067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5" name="フローチャート: 判断 404">
          <a:extLst>
            <a:ext uri="{FF2B5EF4-FFF2-40B4-BE49-F238E27FC236}">
              <a16:creationId xmlns:a16="http://schemas.microsoft.com/office/drawing/2014/main" id="{00000000-0008-0000-0300-000095010000}"/>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7" name="フローチャート: 判断 406">
          <a:extLst>
            <a:ext uri="{FF2B5EF4-FFF2-40B4-BE49-F238E27FC236}">
              <a16:creationId xmlns:a16="http://schemas.microsoft.com/office/drawing/2014/main" id="{00000000-0008-0000-0300-000097010000}"/>
            </a:ext>
          </a:extLst>
        </xdr:cNvPr>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36635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15346</xdr:rowOff>
    </xdr:from>
    <xdr:to>
      <xdr:col>81</xdr:col>
      <xdr:colOff>95250</xdr:colOff>
      <xdr:row>41</xdr:row>
      <xdr:rowOff>116946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6967200" y="704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158873</xdr:rowOff>
    </xdr:from>
    <xdr:ext cx="762000" cy="259045"/>
    <xdr:sp macro="" textlink="">
      <xdr:nvSpPr>
        <xdr:cNvPr id="415" name="公債費負担の状況該当値テキスト">
          <a:extLst>
            <a:ext uri="{FF2B5EF4-FFF2-40B4-BE49-F238E27FC236}">
              <a16:creationId xmlns:a16="http://schemas.microsoft.com/office/drawing/2014/main" id="{00000000-0008-0000-0300-00009F010000}"/>
            </a:ext>
          </a:extLst>
        </xdr:cNvPr>
        <xdr:cNvSpPr txBox="1"/>
      </xdr:nvSpPr>
      <xdr:spPr>
        <a:xfrm>
          <a:off x="17106900" y="701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85196</xdr:rowOff>
    </xdr:from>
    <xdr:to>
      <xdr:col>77</xdr:col>
      <xdr:colOff>95250</xdr:colOff>
      <xdr:row>43</xdr:row>
      <xdr:rowOff>15346</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6129000" y="72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123</xdr:rowOff>
    </xdr:from>
    <xdr:ext cx="7366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798800" y="737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105304</xdr:rowOff>
    </xdr:from>
    <xdr:to>
      <xdr:col>73</xdr:col>
      <xdr:colOff>44450</xdr:colOff>
      <xdr:row>43</xdr:row>
      <xdr:rowOff>35454</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5240000" y="73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20231</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4909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135467</xdr:rowOff>
    </xdr:from>
    <xdr:to>
      <xdr:col>68</xdr:col>
      <xdr:colOff>203200</xdr:colOff>
      <xdr:row>43</xdr:row>
      <xdr:rowOff>65617</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4351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50394</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4020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422" name="楕円 421">
          <a:extLst>
            <a:ext uri="{FF2B5EF4-FFF2-40B4-BE49-F238E27FC236}">
              <a16:creationId xmlns:a16="http://schemas.microsoft.com/office/drawing/2014/main" id="{00000000-0008-0000-0300-0000A6010000}"/>
            </a:ext>
          </a:extLst>
        </xdr:cNvPr>
        <xdr:cNvSpPr/>
      </xdr:nvSpPr>
      <xdr:spPr>
        <a:xfrm>
          <a:off x="13462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a:extLst>
            <a:ext uri="{FF2B5EF4-FFF2-40B4-BE49-F238E27FC236}">
              <a16:creationId xmlns:a16="http://schemas.microsoft.com/office/drawing/2014/main" id="{00000000-0008-0000-0300-0000B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a:extLst>
            <a:ext uri="{FF2B5EF4-FFF2-40B4-BE49-F238E27FC236}">
              <a16:creationId xmlns:a16="http://schemas.microsoft.com/office/drawing/2014/main" id="{00000000-0008-0000-0300-0000B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rgbClr val="FF0000"/>
              </a:solidFill>
              <a:latin typeface="ＭＳ Ｐゴシック" panose="020B0600070205080204" pitchFamily="50" charset="-128"/>
              <a:ea typeface="ＭＳ Ｐゴシック" panose="020B0600070205080204" pitchFamily="50" charset="-128"/>
            </a:rPr>
            <a:t>東日本大震災以降、復興事業に係る経費は復興交付金基金、震災復興特別交付税の措置により町の単独経費が抑えられたこと、各基金残高が増加していること等から令和</a:t>
          </a:r>
          <a:r>
            <a:rPr kumimoji="1" lang="en-US" altLang="ja-JP" sz="1200">
              <a:solidFill>
                <a:srgbClr val="FF0000"/>
              </a:solidFill>
              <a:latin typeface="ＭＳ Ｐゴシック" panose="020B0600070205080204" pitchFamily="50" charset="-128"/>
              <a:ea typeface="ＭＳ Ｐゴシック" panose="020B0600070205080204" pitchFamily="50" charset="-128"/>
            </a:rPr>
            <a:t>5</a:t>
          </a:r>
          <a:r>
            <a:rPr kumimoji="1" lang="ja-JP" altLang="en-US" sz="1200">
              <a:solidFill>
                <a:srgbClr val="FF0000"/>
              </a:solidFill>
              <a:latin typeface="ＭＳ Ｐゴシック" panose="020B0600070205080204" pitchFamily="50" charset="-128"/>
              <a:ea typeface="ＭＳ Ｐゴシック" panose="020B0600070205080204" pitchFamily="50" charset="-128"/>
            </a:rPr>
            <a:t>年度においても将来負担比率は生じていない</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今後将来的な人口減少等により標準財政規模が減少することが想定されているほか、町債の新規発行額が増加しており将来的に負担しなければならない経費の増加が見込まれている。町債を活用する事業については、新規発行額を検討しながら将来負担比率の急激な増加にならないよう実施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3" name="将来負担の状況グラフ枠">
          <a:extLst>
            <a:ext uri="{FF2B5EF4-FFF2-40B4-BE49-F238E27FC236}">
              <a16:creationId xmlns:a16="http://schemas.microsoft.com/office/drawing/2014/main" id="{00000000-0008-0000-0300-0000C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5" name="将来負担の状況最小値テキスト">
          <a:extLst>
            <a:ext uri="{FF2B5EF4-FFF2-40B4-BE49-F238E27FC236}">
              <a16:creationId xmlns:a16="http://schemas.microsoft.com/office/drawing/2014/main" id="{00000000-0008-0000-0300-0000C7010000}"/>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7" name="将来負担の状況最大値テキスト">
          <a:extLst>
            <a:ext uri="{FF2B5EF4-FFF2-40B4-BE49-F238E27FC236}">
              <a16:creationId xmlns:a16="http://schemas.microsoft.com/office/drawing/2014/main" id="{00000000-0008-0000-0300-0000C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9" name="将来負担の状況平均値テキスト">
          <a:extLst>
            <a:ext uri="{FF2B5EF4-FFF2-40B4-BE49-F238E27FC236}">
              <a16:creationId xmlns:a16="http://schemas.microsoft.com/office/drawing/2014/main" id="{00000000-0008-0000-0300-0000C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132140</xdr:rowOff>
    </xdr:from>
    <xdr:to>
      <xdr:col>68</xdr:col>
      <xdr:colOff>203200</xdr:colOff>
      <xdr:row>15</xdr:row>
      <xdr:rowOff>62290</xdr:rowOff>
    </xdr:to>
    <xdr:sp macro="" textlink="">
      <xdr:nvSpPr>
        <xdr:cNvPr id="465" name="フローチャート: 判断 464">
          <a:extLst>
            <a:ext uri="{FF2B5EF4-FFF2-40B4-BE49-F238E27FC236}">
              <a16:creationId xmlns:a16="http://schemas.microsoft.com/office/drawing/2014/main" id="{00000000-0008-0000-0300-0000D1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67" name="フローチャート: 判断 466">
          <a:extLst>
            <a:ext uri="{FF2B5EF4-FFF2-40B4-BE49-F238E27FC236}">
              <a16:creationId xmlns:a16="http://schemas.microsoft.com/office/drawing/2014/main" id="{00000000-0008-0000-0300-0000D3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岩手県大槌町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10,709
10,632
200.42
11,955,326
11,373,922
515,986
4,463,059
5,865,760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類似団体と比較すると、人件費に係る経常的収支比率は低くなっているが、要因として、ごみ、し尿処理業務や消防業務を一部事務組合で行っているためである。</a:t>
          </a:r>
        </a:p>
        <a:p>
          <a:r>
            <a:rPr kumimoji="1" lang="ja-JP" altLang="en-US" sz="1300">
              <a:latin typeface="ＭＳ Ｐゴシック" panose="020B0600070205080204" pitchFamily="50" charset="-128"/>
              <a:ea typeface="ＭＳ Ｐゴシック" panose="020B0600070205080204" pitchFamily="50" charset="-128"/>
            </a:rPr>
            <a:t>　一部事務組合の人件費は負担金や公営企業会計の人件費に充てる繰出金といった、人件費に準ずる費用を合計した場合、大幅な増となることから今後においてはこれらも含めた人件費全体について抑制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xdr:rowOff>
    </xdr:from>
    <xdr:to>
      <xdr:col>24</xdr:col>
      <xdr:colOff>25400</xdr:colOff>
      <xdr:row>36</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772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62230</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629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39370</xdr:rowOff>
    </xdr:from>
    <xdr:to>
      <xdr:col>15</xdr:col>
      <xdr:colOff>98425</xdr:colOff>
      <xdr:row>35</xdr:row>
      <xdr:rowOff>62230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69722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39370</xdr:rowOff>
    </xdr:from>
    <xdr:to>
      <xdr:col>11</xdr:col>
      <xdr:colOff>9525</xdr:colOff>
      <xdr:row>33</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697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11430</xdr:rowOff>
    </xdr:from>
    <xdr:to>
      <xdr:col>15</xdr:col>
      <xdr:colOff>149225</xdr:colOff>
      <xdr:row>35</xdr:row>
      <xdr:rowOff>113030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123207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160020</xdr:rowOff>
    </xdr:from>
    <xdr:to>
      <xdr:col>11</xdr:col>
      <xdr:colOff>60325</xdr:colOff>
      <xdr:row>33</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4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100347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1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57150</xdr:rowOff>
    </xdr:from>
    <xdr:to>
      <xdr:col>6</xdr:col>
      <xdr:colOff>171450</xdr:colOff>
      <xdr:row>33</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168927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48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物価高騰による施設維持管理費及びふるさと納税増額に伴う返礼品贈呈費等が増額したものの、充当一般財源の増額により令和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今後も物価高騰の影響による施設維持管理経費等の増額が見込まれることから、各事業の見直しを行い物件費の抑制に努める。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144145</xdr:rowOff>
    </xdr:from>
    <xdr:to>
      <xdr:col>82</xdr:col>
      <xdr:colOff>107950</xdr:colOff>
      <xdr:row>15</xdr:row>
      <xdr:rowOff>115570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54444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115570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5273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14</xdr:row>
      <xdr:rowOff>167005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5273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167005</xdr:rowOff>
    </xdr:from>
    <xdr:to>
      <xdr:col>69</xdr:col>
      <xdr:colOff>92075</xdr:colOff>
      <xdr:row>15</xdr:row>
      <xdr:rowOff>155575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56730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59707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31132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93345</xdr:rowOff>
    </xdr:from>
    <xdr:to>
      <xdr:col>82</xdr:col>
      <xdr:colOff>158750</xdr:colOff>
      <xdr:row>15</xdr:row>
      <xdr:rowOff>23495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4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109872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3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64770</xdr:rowOff>
    </xdr:from>
    <xdr:to>
      <xdr:col>78</xdr:col>
      <xdr:colOff>120650</xdr:colOff>
      <xdr:row>15</xdr:row>
      <xdr:rowOff>166370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151147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72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116205</xdr:rowOff>
    </xdr:from>
    <xdr:to>
      <xdr:col>69</xdr:col>
      <xdr:colOff>142875</xdr:colOff>
      <xdr:row>15</xdr:row>
      <xdr:rowOff>46355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5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56532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28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104775</xdr:rowOff>
    </xdr:from>
    <xdr:to>
      <xdr:col>65</xdr:col>
      <xdr:colOff>53975</xdr:colOff>
      <xdr:row>16</xdr:row>
      <xdr:rowOff>34925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45102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44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ポイント減少したものの、依然として類似団体平均を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っている。これは、すこやか子育て医療給付事業（高校卒業までの子どもの保険診療分の医療費全額給付）、保育料完全無償化など、子育て世代への独自の施策が大きな要因となっている。このことから児童数が増加した場合には、更に数値の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88900</xdr:rowOff>
    </xdr:from>
    <xdr:to>
      <xdr:col>24</xdr:col>
      <xdr:colOff>25400</xdr:colOff>
      <xdr:row>57</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861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57</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55675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57</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5567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57150</xdr:rowOff>
    </xdr:from>
    <xdr:to>
      <xdr:col>20</xdr:col>
      <xdr:colOff>38100</xdr:colOff>
      <xdr:row>57</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ポイント減少したものの、大きな変動は見られない。今後、老朽化等の影響による公共施設の修繕費等の増加が見込まれることから、各事業の見直しを行い経費抑制に努める。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64407</xdr:rowOff>
    </xdr:from>
    <xdr:to>
      <xdr:col>82</xdr:col>
      <xdr:colOff>107950</xdr:colOff>
      <xdr:row>55</xdr:row>
      <xdr:rowOff>107950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4941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75492</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97065</xdr:rowOff>
    </xdr:from>
    <xdr:to>
      <xdr:col>78</xdr:col>
      <xdr:colOff>69850</xdr:colOff>
      <xdr:row>55</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526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97065</xdr:rowOff>
    </xdr:from>
    <xdr:to>
      <xdr:col>73</xdr:col>
      <xdr:colOff>180975</xdr:colOff>
      <xdr:row>56</xdr:row>
      <xdr:rowOff>23585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5268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23585</xdr:rowOff>
    </xdr:from>
    <xdr:to>
      <xdr:col>69</xdr:col>
      <xdr:colOff>92075</xdr:colOff>
      <xdr:row>61</xdr:row>
      <xdr:rowOff>135165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624785"/>
          <a:ext cx="889000" cy="96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13607</xdr:rowOff>
    </xdr:from>
    <xdr:to>
      <xdr:col>82</xdr:col>
      <xdr:colOff>158750</xdr:colOff>
      <xdr:row>55</xdr:row>
      <xdr:rowOff>115207</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30134</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46265</xdr:rowOff>
    </xdr:from>
    <xdr:to>
      <xdr:col>74</xdr:col>
      <xdr:colOff>31750</xdr:colOff>
      <xdr:row>55</xdr:row>
      <xdr:rowOff>147865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158042</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144235</xdr:rowOff>
    </xdr:from>
    <xdr:to>
      <xdr:col>69</xdr:col>
      <xdr:colOff>142875</xdr:colOff>
      <xdr:row>56</xdr:row>
      <xdr:rowOff>74385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84562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84365</xdr:rowOff>
    </xdr:from>
    <xdr:to>
      <xdr:col>65</xdr:col>
      <xdr:colOff>53975</xdr:colOff>
      <xdr:row>62</xdr:row>
      <xdr:rowOff>14515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170742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6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類似団体よりも高い比率で推移している主な要因は、一部事務組合への負担金であり、人件費や各処理に係る市町村負担分や施設更新等の元利償還金等が含まれている。</a:t>
          </a:r>
        </a:p>
        <a:p>
          <a:r>
            <a:rPr kumimoji="1" lang="ja-JP" altLang="en-US" sz="1300">
              <a:latin typeface="ＭＳ Ｐゴシック" panose="020B0600070205080204" pitchFamily="50" charset="-128"/>
              <a:ea typeface="ＭＳ Ｐゴシック" panose="020B0600070205080204" pitchFamily="50" charset="-128"/>
            </a:rPr>
            <a:t>　各市町村との共同運営という形をとっていることから、ごみの排出量削減等、処理に係る負担金の抑制に努める。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24130</xdr:rowOff>
    </xdr:from>
    <xdr:to>
      <xdr:col>82</xdr:col>
      <xdr:colOff>107950</xdr:colOff>
      <xdr:row>39</xdr:row>
      <xdr:rowOff>18415</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53430"/>
          <a:ext cx="0" cy="851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161942</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67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18415</xdr:rowOff>
    </xdr:from>
    <xdr:to>
      <xdr:col>82</xdr:col>
      <xdr:colOff>196850</xdr:colOff>
      <xdr:row>39</xdr:row>
      <xdr:rowOff>18415</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7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110507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96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24130</xdr:rowOff>
    </xdr:from>
    <xdr:to>
      <xdr:col>82</xdr:col>
      <xdr:colOff>196850</xdr:colOff>
      <xdr:row>34</xdr:row>
      <xdr:rowOff>24130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53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115570</xdr:rowOff>
    </xdr:from>
    <xdr:to>
      <xdr:col>82</xdr:col>
      <xdr:colOff>107950</xdr:colOff>
      <xdr:row>39</xdr:row>
      <xdr:rowOff>86995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630670"/>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24147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86995</xdr:rowOff>
    </xdr:from>
    <xdr:to>
      <xdr:col>78</xdr:col>
      <xdr:colOff>69850</xdr:colOff>
      <xdr:row>40</xdr:row>
      <xdr:rowOff>18415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77354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110490</xdr:rowOff>
    </xdr:from>
    <xdr:to>
      <xdr:col>78</xdr:col>
      <xdr:colOff>120650</xdr:colOff>
      <xdr:row>36</xdr:row>
      <xdr:rowOff>40640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18415</xdr:rowOff>
    </xdr:from>
    <xdr:to>
      <xdr:col>73</xdr:col>
      <xdr:colOff>180975</xdr:colOff>
      <xdr:row>41</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876415"/>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70485</xdr:rowOff>
    </xdr:from>
    <xdr:to>
      <xdr:col>74</xdr:col>
      <xdr:colOff>31750</xdr:colOff>
      <xdr:row>36</xdr:row>
      <xdr:rowOff>635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10812</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84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75565</xdr:rowOff>
    </xdr:from>
    <xdr:to>
      <xdr:col>69</xdr:col>
      <xdr:colOff>92075</xdr:colOff>
      <xdr:row>41</xdr:row>
      <xdr:rowOff>29845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419215"/>
          <a:ext cx="889000" cy="6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99060</xdr:rowOff>
    </xdr:from>
    <xdr:to>
      <xdr:col>69</xdr:col>
      <xdr:colOff>142875</xdr:colOff>
      <xdr:row>36</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36195</xdr:rowOff>
    </xdr:from>
    <xdr:to>
      <xdr:col>65</xdr:col>
      <xdr:colOff>53975</xdr:colOff>
      <xdr:row>35</xdr:row>
      <xdr:rowOff>137795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147972</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580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64770</xdr:rowOff>
    </xdr:from>
    <xdr:to>
      <xdr:col>82</xdr:col>
      <xdr:colOff>158750</xdr:colOff>
      <xdr:row>38</xdr:row>
      <xdr:rowOff>166370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144797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8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36195</xdr:rowOff>
    </xdr:from>
    <xdr:to>
      <xdr:col>78</xdr:col>
      <xdr:colOff>120650</xdr:colOff>
      <xdr:row>39</xdr:row>
      <xdr:rowOff>137795</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7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122572</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80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139065</xdr:rowOff>
    </xdr:from>
    <xdr:to>
      <xdr:col>74</xdr:col>
      <xdr:colOff>31750</xdr:colOff>
      <xdr:row>40</xdr:row>
      <xdr:rowOff>69215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8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53992</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91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150495</xdr:rowOff>
    </xdr:from>
    <xdr:to>
      <xdr:col>69</xdr:col>
      <xdr:colOff>142875</xdr:colOff>
      <xdr:row>41</xdr:row>
      <xdr:rowOff>80645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700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65422</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709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24765</xdr:rowOff>
    </xdr:from>
    <xdr:to>
      <xdr:col>65</xdr:col>
      <xdr:colOff>53975</xdr:colOff>
      <xdr:row>37</xdr:row>
      <xdr:rowOff>126365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111142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5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震災以後に借入れた施設整備等の町債の償還が始まっており公債費の償還が増加傾向にあるものの、令和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年度に繰上償還を実施した影響により令和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しかしながら、人口減少等による自主財源が減少する中、厳しい財政運営となることが予想されるため、今後は町債の新規発行を伴う事業実施の見直しや減債基金を活用した繰上償還を実施するなどの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106426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2715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2715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51563</xdr:rowOff>
    </xdr:from>
    <xdr:to>
      <xdr:col>15</xdr:col>
      <xdr:colOff>98425</xdr:colOff>
      <xdr:row>77</xdr:row>
      <xdr:rowOff>69850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2532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117112</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51563</xdr:rowOff>
    </xdr:from>
    <xdr:to>
      <xdr:col>11</xdr:col>
      <xdr:colOff>9525</xdr:colOff>
      <xdr:row>77</xdr:row>
      <xdr:rowOff>65278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2532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162577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55626</xdr:rowOff>
    </xdr:from>
    <xdr:to>
      <xdr:col>20</xdr:col>
      <xdr:colOff>38100</xdr:colOff>
      <xdr:row>77</xdr:row>
      <xdr:rowOff>157226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763</xdr:rowOff>
    </xdr:from>
    <xdr:to>
      <xdr:col>11</xdr:col>
      <xdr:colOff>60325</xdr:colOff>
      <xdr:row>77</xdr:row>
      <xdr:rowOff>102363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112540</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人件費は増加したものの、ほとんどの経費で減少したことにより令和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物価高騰等、全国的な影響は引き続き継続する見込みである。今後は歳入に見合った事業の見直しを行う等、経常経費の抑制に努める。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83565</xdr:rowOff>
    </xdr:from>
    <xdr:to>
      <xdr:col>82</xdr:col>
      <xdr:colOff>107950</xdr:colOff>
      <xdr:row>78</xdr:row>
      <xdr:rowOff>122428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285215"/>
          <a:ext cx="838200" cy="2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129303</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97282</xdr:rowOff>
    </xdr:from>
    <xdr:to>
      <xdr:col>78</xdr:col>
      <xdr:colOff>69850</xdr:colOff>
      <xdr:row>78</xdr:row>
      <xdr:rowOff>122428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298932"/>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97282</xdr:rowOff>
    </xdr:from>
    <xdr:to>
      <xdr:col>73</xdr:col>
      <xdr:colOff>180975</xdr:colOff>
      <xdr:row>77</xdr:row>
      <xdr:rowOff>156718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2989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156718</xdr:rowOff>
    </xdr:from>
    <xdr:to>
      <xdr:col>69</xdr:col>
      <xdr:colOff>92075</xdr:colOff>
      <xdr:row>78</xdr:row>
      <xdr:rowOff>30987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3583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32765</xdr:rowOff>
    </xdr:from>
    <xdr:to>
      <xdr:col>82</xdr:col>
      <xdr:colOff>158750</xdr:colOff>
      <xdr:row>77</xdr:row>
      <xdr:rowOff>134365</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4842</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71628</xdr:rowOff>
    </xdr:from>
    <xdr:to>
      <xdr:col>78</xdr:col>
      <xdr:colOff>120650</xdr:colOff>
      <xdr:row>79</xdr:row>
      <xdr:rowOff>1778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158005</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53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46482</xdr:rowOff>
    </xdr:from>
    <xdr:to>
      <xdr:col>74</xdr:col>
      <xdr:colOff>31750</xdr:colOff>
      <xdr:row>77</xdr:row>
      <xdr:rowOff>148082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105918</xdr:rowOff>
    </xdr:from>
    <xdr:to>
      <xdr:col>69</xdr:col>
      <xdr:colOff>142875</xdr:colOff>
      <xdr:row>78</xdr:row>
      <xdr:rowOff>36068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151637</xdr:rowOff>
    </xdr:from>
    <xdr:to>
      <xdr:col>65</xdr:col>
      <xdr:colOff>53975</xdr:colOff>
      <xdr:row>78</xdr:row>
      <xdr:rowOff>81787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66564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岩手県大槌町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111362</xdr:rowOff>
    </xdr:from>
    <xdr:to>
      <xdr:col>29</xdr:col>
      <xdr:colOff>127000</xdr:colOff>
      <xdr:row>18</xdr:row>
      <xdr:rowOff>8773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73637"/>
          <a:ext cx="647700" cy="68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96138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584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125744</xdr:rowOff>
    </xdr:from>
    <xdr:to>
      <xdr:col>26</xdr:col>
      <xdr:colOff>50800</xdr:colOff>
      <xdr:row>18</xdr:row>
      <xdr:rowOff>8773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88019"/>
          <a:ext cx="698500" cy="54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48641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8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125744</xdr:rowOff>
    </xdr:from>
    <xdr:to>
      <xdr:col>22</xdr:col>
      <xdr:colOff>114300</xdr:colOff>
      <xdr:row>18</xdr:row>
      <xdr:rowOff>3338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88019"/>
          <a:ext cx="698500" cy="49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64577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137526</xdr:rowOff>
    </xdr:from>
    <xdr:to>
      <xdr:col>18</xdr:col>
      <xdr:colOff>177800</xdr:colOff>
      <xdr:row>18</xdr:row>
      <xdr:rowOff>3338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99801"/>
          <a:ext cx="698500" cy="37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95726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2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100108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3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60562</xdr:rowOff>
    </xdr:from>
    <xdr:to>
      <xdr:col>29</xdr:col>
      <xdr:colOff>177800</xdr:colOff>
      <xdr:row>17</xdr:row>
      <xdr:rowOff>162162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22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77089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6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129423</xdr:rowOff>
    </xdr:from>
    <xdr:to>
      <xdr:col>26</xdr:col>
      <xdr:colOff>101600</xdr:colOff>
      <xdr:row>18</xdr:row>
      <xdr:rowOff>59573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91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69750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60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74944</xdr:rowOff>
    </xdr:from>
    <xdr:to>
      <xdr:col>22</xdr:col>
      <xdr:colOff>165100</xdr:colOff>
      <xdr:row>18</xdr:row>
      <xdr:rowOff>5094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37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15271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0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123988</xdr:rowOff>
    </xdr:from>
    <xdr:to>
      <xdr:col>19</xdr:col>
      <xdr:colOff>38100</xdr:colOff>
      <xdr:row>18</xdr:row>
      <xdr:rowOff>54138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86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64315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5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86726</xdr:rowOff>
    </xdr:from>
    <xdr:to>
      <xdr:col>15</xdr:col>
      <xdr:colOff>101600</xdr:colOff>
      <xdr:row>18</xdr:row>
      <xdr:rowOff>16876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49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27053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1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271041</xdr:rowOff>
    </xdr:from>
    <xdr:to>
      <xdr:col>29</xdr:col>
      <xdr:colOff>127000</xdr:colOff>
      <xdr:row>36</xdr:row>
      <xdr:rowOff>37137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538491"/>
          <a:ext cx="647700" cy="451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12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271041</xdr:rowOff>
    </xdr:from>
    <xdr:to>
      <xdr:col>26</xdr:col>
      <xdr:colOff>50800</xdr:colOff>
      <xdr:row>34</xdr:row>
      <xdr:rowOff>287820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538491"/>
          <a:ext cx="698500" cy="16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238701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9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265326</xdr:rowOff>
    </xdr:from>
    <xdr:to>
      <xdr:col>22</xdr:col>
      <xdr:colOff>114300</xdr:colOff>
      <xdr:row>34</xdr:row>
      <xdr:rowOff>287820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532776"/>
          <a:ext cx="698500" cy="22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279575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265326</xdr:rowOff>
    </xdr:from>
    <xdr:to>
      <xdr:col>18</xdr:col>
      <xdr:colOff>177800</xdr:colOff>
      <xdr:row>35</xdr:row>
      <xdr:rowOff>14437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532776"/>
          <a:ext cx="698500" cy="92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328083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281472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89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329237</xdr:rowOff>
    </xdr:from>
    <xdr:to>
      <xdr:col>29</xdr:col>
      <xdr:colOff>177800</xdr:colOff>
      <xdr:row>36</xdr:row>
      <xdr:rowOff>87937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39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301314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1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220241</xdr:rowOff>
    </xdr:from>
    <xdr:to>
      <xdr:col>26</xdr:col>
      <xdr:colOff>101600</xdr:colOff>
      <xdr:row>34</xdr:row>
      <xdr:rowOff>321841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487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332018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256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237020</xdr:rowOff>
    </xdr:from>
    <xdr:to>
      <xdr:col>22</xdr:col>
      <xdr:colOff>165100</xdr:colOff>
      <xdr:row>34</xdr:row>
      <xdr:rowOff>338620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504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5897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2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214526</xdr:rowOff>
    </xdr:from>
    <xdr:to>
      <xdr:col>19</xdr:col>
      <xdr:colOff>38100</xdr:colOff>
      <xdr:row>34</xdr:row>
      <xdr:rowOff>316126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481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326303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25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306537</xdr:rowOff>
    </xdr:from>
    <xdr:to>
      <xdr:col>15</xdr:col>
      <xdr:colOff>101600</xdr:colOff>
      <xdr:row>35</xdr:row>
      <xdr:rowOff>65237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573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75414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342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岩手県大槌町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10,709
10,632
200.42
11,955,326
11,373,922
515,986
4,463,059
5,865,760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147866</xdr:rowOff>
    </xdr:from>
    <xdr:to>
      <xdr:col>24</xdr:col>
      <xdr:colOff>63500</xdr:colOff>
      <xdr:row>36</xdr:row>
      <xdr:rowOff>46355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48616"/>
          <a:ext cx="838200" cy="6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79316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08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39014</xdr:rowOff>
    </xdr:from>
    <xdr:to>
      <xdr:col>19</xdr:col>
      <xdr:colOff>177800</xdr:colOff>
      <xdr:row>36</xdr:row>
      <xdr:rowOff>46355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11214"/>
          <a:ext cx="889000" cy="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63568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9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39014</xdr:rowOff>
    </xdr:from>
    <xdr:to>
      <xdr:col>15</xdr:col>
      <xdr:colOff>50800</xdr:colOff>
      <xdr:row>36</xdr:row>
      <xdr:rowOff>155397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11214"/>
          <a:ext cx="889000" cy="1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85437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1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155397</xdr:rowOff>
    </xdr:from>
    <xdr:to>
      <xdr:col>10</xdr:col>
      <xdr:colOff>114300</xdr:colOff>
      <xdr:row>37</xdr:row>
      <xdr:rowOff>48616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27597"/>
          <a:ext cx="889000" cy="6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130827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6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85602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97066</xdr:rowOff>
    </xdr:from>
    <xdr:to>
      <xdr:col>24</xdr:col>
      <xdr:colOff>114300</xdr:colOff>
      <xdr:row>36</xdr:row>
      <xdr:rowOff>27216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9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75493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7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167005</xdr:rowOff>
    </xdr:from>
    <xdr:to>
      <xdr:col>20</xdr:col>
      <xdr:colOff>38100</xdr:colOff>
      <xdr:row>36</xdr:row>
      <xdr:rowOff>97155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6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88282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60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159664</xdr:rowOff>
    </xdr:from>
    <xdr:to>
      <xdr:col>15</xdr:col>
      <xdr:colOff>101600</xdr:colOff>
      <xdr:row>36</xdr:row>
      <xdr:rowOff>89814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6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80941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25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104597</xdr:rowOff>
    </xdr:from>
    <xdr:to>
      <xdr:col>10</xdr:col>
      <xdr:colOff>165100</xdr:colOff>
      <xdr:row>37</xdr:row>
      <xdr:rowOff>34747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25874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169266</xdr:rowOff>
    </xdr:from>
    <xdr:to>
      <xdr:col>6</xdr:col>
      <xdr:colOff>38100</xdr:colOff>
      <xdr:row>37</xdr:row>
      <xdr:rowOff>99416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4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90543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96186</xdr:rowOff>
    </xdr:from>
    <xdr:to>
      <xdr:col>24</xdr:col>
      <xdr:colOff>63500</xdr:colOff>
      <xdr:row>55</xdr:row>
      <xdr:rowOff>169795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525936"/>
          <a:ext cx="838200" cy="7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70836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72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169795</xdr:rowOff>
    </xdr:from>
    <xdr:to>
      <xdr:col>19</xdr:col>
      <xdr:colOff>177800</xdr:colOff>
      <xdr:row>56</xdr:row>
      <xdr:rowOff>89088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599545"/>
          <a:ext cx="889000" cy="9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29989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89088</xdr:rowOff>
    </xdr:from>
    <xdr:to>
      <xdr:col>15</xdr:col>
      <xdr:colOff>50800</xdr:colOff>
      <xdr:row>56</xdr:row>
      <xdr:rowOff>155718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90288"/>
          <a:ext cx="889000" cy="6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55817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13677</xdr:rowOff>
    </xdr:from>
    <xdr:to>
      <xdr:col>10</xdr:col>
      <xdr:colOff>114300</xdr:colOff>
      <xdr:row>56</xdr:row>
      <xdr:rowOff>155718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614877"/>
          <a:ext cx="889000" cy="14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84823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56610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2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45386</xdr:rowOff>
    </xdr:from>
    <xdr:to>
      <xdr:col>24</xdr:col>
      <xdr:colOff>114300</xdr:colOff>
      <xdr:row>55</xdr:row>
      <xdr:rowOff>146986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47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68263</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32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118995</xdr:rowOff>
    </xdr:from>
    <xdr:to>
      <xdr:col>20</xdr:col>
      <xdr:colOff>38100</xdr:colOff>
      <xdr:row>56</xdr:row>
      <xdr:rowOff>49145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4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65672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32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38288</xdr:rowOff>
    </xdr:from>
    <xdr:to>
      <xdr:col>15</xdr:col>
      <xdr:colOff>101600</xdr:colOff>
      <xdr:row>56</xdr:row>
      <xdr:rowOff>139888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3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156415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41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104918</xdr:rowOff>
    </xdr:from>
    <xdr:to>
      <xdr:col>10</xdr:col>
      <xdr:colOff>165100</xdr:colOff>
      <xdr:row>57</xdr:row>
      <xdr:rowOff>35068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0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51595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48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134327</xdr:rowOff>
    </xdr:from>
    <xdr:to>
      <xdr:col>6</xdr:col>
      <xdr:colOff>38100</xdr:colOff>
      <xdr:row>56</xdr:row>
      <xdr:rowOff>64477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56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81004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339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97028</xdr:rowOff>
    </xdr:from>
    <xdr:to>
      <xdr:col>24</xdr:col>
      <xdr:colOff>63500</xdr:colOff>
      <xdr:row>78</xdr:row>
      <xdr:rowOff>133490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70128"/>
          <a:ext cx="838200" cy="3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10392</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40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88188</xdr:rowOff>
    </xdr:from>
    <xdr:to>
      <xdr:col>19</xdr:col>
      <xdr:colOff>177800</xdr:colOff>
      <xdr:row>78</xdr:row>
      <xdr:rowOff>133490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61288"/>
          <a:ext cx="889000" cy="4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108767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88188</xdr:rowOff>
    </xdr:from>
    <xdr:to>
      <xdr:col>15</xdr:col>
      <xdr:colOff>50800</xdr:colOff>
      <xdr:row>78</xdr:row>
      <xdr:rowOff>90208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61288"/>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80192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30848</xdr:rowOff>
    </xdr:from>
    <xdr:to>
      <xdr:col>10</xdr:col>
      <xdr:colOff>114300</xdr:colOff>
      <xdr:row>78</xdr:row>
      <xdr:rowOff>90208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03948"/>
          <a:ext cx="889000" cy="5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82211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49407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46228</xdr:rowOff>
    </xdr:from>
    <xdr:to>
      <xdr:col>24</xdr:col>
      <xdr:colOff>114300</xdr:colOff>
      <xdr:row>78</xdr:row>
      <xdr:rowOff>147828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1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132605</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3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82690</xdr:rowOff>
    </xdr:from>
    <xdr:to>
      <xdr:col>20</xdr:col>
      <xdr:colOff>38100</xdr:colOff>
      <xdr:row>79</xdr:row>
      <xdr:rowOff>12840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3967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37388</xdr:rowOff>
    </xdr:from>
    <xdr:to>
      <xdr:col>15</xdr:col>
      <xdr:colOff>101600</xdr:colOff>
      <xdr:row>78</xdr:row>
      <xdr:rowOff>138988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1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130115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0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39408</xdr:rowOff>
    </xdr:from>
    <xdr:to>
      <xdr:col>10</xdr:col>
      <xdr:colOff>165100</xdr:colOff>
      <xdr:row>78</xdr:row>
      <xdr:rowOff>141008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132135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05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151498</xdr:rowOff>
    </xdr:from>
    <xdr:to>
      <xdr:col>6</xdr:col>
      <xdr:colOff>38100</xdr:colOff>
      <xdr:row>78</xdr:row>
      <xdr:rowOff>81648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5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72775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4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135210</xdr:rowOff>
    </xdr:from>
    <xdr:to>
      <xdr:col>24</xdr:col>
      <xdr:colOff>63500</xdr:colOff>
      <xdr:row>91</xdr:row>
      <xdr:rowOff>100282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5565710"/>
          <a:ext cx="838200" cy="13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4038</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1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100282</xdr:rowOff>
    </xdr:from>
    <xdr:to>
      <xdr:col>19</xdr:col>
      <xdr:colOff>177800</xdr:colOff>
      <xdr:row>92</xdr:row>
      <xdr:rowOff>5773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5702232"/>
          <a:ext cx="889000" cy="7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91085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5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5773</xdr:rowOff>
    </xdr:from>
    <xdr:to>
      <xdr:col>15</xdr:col>
      <xdr:colOff>50800</xdr:colOff>
      <xdr:row>94</xdr:row>
      <xdr:rowOff>44734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5779173"/>
          <a:ext cx="889000" cy="38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88603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44734</xdr:rowOff>
    </xdr:from>
    <xdr:to>
      <xdr:col>10</xdr:col>
      <xdr:colOff>114300</xdr:colOff>
      <xdr:row>97</xdr:row>
      <xdr:rowOff>3079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161034"/>
          <a:ext cx="889000" cy="4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77190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70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119268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84410</xdr:rowOff>
    </xdr:from>
    <xdr:to>
      <xdr:col>24</xdr:col>
      <xdr:colOff>114300</xdr:colOff>
      <xdr:row>91</xdr:row>
      <xdr:rowOff>14560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5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107287</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366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49482</xdr:rowOff>
    </xdr:from>
    <xdr:to>
      <xdr:col>20</xdr:col>
      <xdr:colOff>38100</xdr:colOff>
      <xdr:row>91</xdr:row>
      <xdr:rowOff>151082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565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167609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42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126423</xdr:rowOff>
    </xdr:from>
    <xdr:to>
      <xdr:col>15</xdr:col>
      <xdr:colOff>101600</xdr:colOff>
      <xdr:row>92</xdr:row>
      <xdr:rowOff>56573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72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73100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50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165384</xdr:rowOff>
    </xdr:from>
    <xdr:to>
      <xdr:col>10</xdr:col>
      <xdr:colOff>165100</xdr:colOff>
      <xdr:row>94</xdr:row>
      <xdr:rowOff>95534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11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112061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588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123729</xdr:rowOff>
    </xdr:from>
    <xdr:to>
      <xdr:col>6</xdr:col>
      <xdr:colOff>38100</xdr:colOff>
      <xdr:row>97</xdr:row>
      <xdr:rowOff>53879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8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70406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35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6522</xdr:rowOff>
    </xdr:from>
    <xdr:to>
      <xdr:col>54</xdr:col>
      <xdr:colOff>189865</xdr:colOff>
      <xdr:row>38</xdr:row>
      <xdr:rowOff>2547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835822"/>
          <a:ext cx="1270" cy="681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6374</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2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2547</xdr:rowOff>
    </xdr:from>
    <xdr:to>
      <xdr:col>55</xdr:col>
      <xdr:colOff>88900</xdr:colOff>
      <xdr:row>38</xdr:row>
      <xdr:rowOff>2547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1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124649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611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6522</xdr:rowOff>
    </xdr:from>
    <xdr:to>
      <xdr:col>55</xdr:col>
      <xdr:colOff>88900</xdr:colOff>
      <xdr:row>34</xdr:row>
      <xdr:rowOff>6522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835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108917</xdr:rowOff>
    </xdr:from>
    <xdr:to>
      <xdr:col>55</xdr:col>
      <xdr:colOff>0</xdr:colOff>
      <xdr:row>36</xdr:row>
      <xdr:rowOff>152970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281117"/>
          <a:ext cx="838200" cy="4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125974</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981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147547</xdr:rowOff>
    </xdr:from>
    <xdr:to>
      <xdr:col>55</xdr:col>
      <xdr:colOff>50800</xdr:colOff>
      <xdr:row>37</xdr:row>
      <xdr:rowOff>77697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1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81869</xdr:rowOff>
    </xdr:from>
    <xdr:to>
      <xdr:col>50</xdr:col>
      <xdr:colOff>114300</xdr:colOff>
      <xdr:row>36</xdr:row>
      <xdr:rowOff>108917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911169"/>
          <a:ext cx="889000" cy="36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159505</xdr:rowOff>
    </xdr:from>
    <xdr:to>
      <xdr:col>50</xdr:col>
      <xdr:colOff>165100</xdr:colOff>
      <xdr:row>37</xdr:row>
      <xdr:rowOff>89655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80782</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424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84187</xdr:rowOff>
    </xdr:from>
    <xdr:to>
      <xdr:col>45</xdr:col>
      <xdr:colOff>177800</xdr:colOff>
      <xdr:row>34</xdr:row>
      <xdr:rowOff>81869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227687"/>
          <a:ext cx="889000" cy="68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10390</xdr:rowOff>
    </xdr:from>
    <xdr:to>
      <xdr:col>46</xdr:col>
      <xdr:colOff>38100</xdr:colOff>
      <xdr:row>37</xdr:row>
      <xdr:rowOff>111990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5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103117</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84187</xdr:rowOff>
    </xdr:from>
    <xdr:to>
      <xdr:col>41</xdr:col>
      <xdr:colOff>50800</xdr:colOff>
      <xdr:row>32</xdr:row>
      <xdr:rowOff>6890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227687"/>
          <a:ext cx="889000" cy="26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106527</xdr:rowOff>
    </xdr:from>
    <xdr:to>
      <xdr:col>41</xdr:col>
      <xdr:colOff>101600</xdr:colOff>
      <xdr:row>36</xdr:row>
      <xdr:rowOff>36677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10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27804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20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46138</xdr:rowOff>
    </xdr:from>
    <xdr:to>
      <xdr:col>36</xdr:col>
      <xdr:colOff>165100</xdr:colOff>
      <xdr:row>37</xdr:row>
      <xdr:rowOff>147738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8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138865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48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102170</xdr:rowOff>
    </xdr:from>
    <xdr:to>
      <xdr:col>55</xdr:col>
      <xdr:colOff>50800</xdr:colOff>
      <xdr:row>37</xdr:row>
      <xdr:rowOff>32320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7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125047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25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58117</xdr:rowOff>
    </xdr:from>
    <xdr:to>
      <xdr:col>50</xdr:col>
      <xdr:colOff>165100</xdr:colOff>
      <xdr:row>36</xdr:row>
      <xdr:rowOff>159717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3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4794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0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31069</xdr:rowOff>
    </xdr:from>
    <xdr:to>
      <xdr:col>46</xdr:col>
      <xdr:colOff>38100</xdr:colOff>
      <xdr:row>34</xdr:row>
      <xdr:rowOff>132669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86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149196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635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33387</xdr:rowOff>
    </xdr:from>
    <xdr:to>
      <xdr:col>41</xdr:col>
      <xdr:colOff>101600</xdr:colOff>
      <xdr:row>30</xdr:row>
      <xdr:rowOff>134987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17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151514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4952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127540</xdr:rowOff>
    </xdr:from>
    <xdr:to>
      <xdr:col>36</xdr:col>
      <xdr:colOff>165100</xdr:colOff>
      <xdr:row>32</xdr:row>
      <xdr:rowOff>57690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44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74217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217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24438</xdr:rowOff>
    </xdr:from>
    <xdr:to>
      <xdr:col>54</xdr:col>
      <xdr:colOff>189865</xdr:colOff>
      <xdr:row>59</xdr:row>
      <xdr:rowOff>8365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9454188"/>
          <a:ext cx="1270" cy="669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12192</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2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8365</xdr:rowOff>
    </xdr:from>
    <xdr:to>
      <xdr:col>55</xdr:col>
      <xdr:colOff>88900</xdr:colOff>
      <xdr:row>59</xdr:row>
      <xdr:rowOff>8365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2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142565</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9229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24438</xdr:rowOff>
    </xdr:from>
    <xdr:to>
      <xdr:col>55</xdr:col>
      <xdr:colOff>88900</xdr:colOff>
      <xdr:row>55</xdr:row>
      <xdr:rowOff>24438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45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84396</xdr:rowOff>
    </xdr:from>
    <xdr:to>
      <xdr:col>55</xdr:col>
      <xdr:colOff>0</xdr:colOff>
      <xdr:row>58</xdr:row>
      <xdr:rowOff>102750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28496"/>
          <a:ext cx="838200" cy="1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7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149525</xdr:rowOff>
    </xdr:from>
    <xdr:to>
      <xdr:col>55</xdr:col>
      <xdr:colOff>50800</xdr:colOff>
      <xdr:row>58</xdr:row>
      <xdr:rowOff>79675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109205</xdr:rowOff>
    </xdr:from>
    <xdr:to>
      <xdr:col>50</xdr:col>
      <xdr:colOff>114300</xdr:colOff>
      <xdr:row>58</xdr:row>
      <xdr:rowOff>102750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81855"/>
          <a:ext cx="889000" cy="16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155562</xdr:rowOff>
    </xdr:from>
    <xdr:to>
      <xdr:col>50</xdr:col>
      <xdr:colOff>165100</xdr:colOff>
      <xdr:row>58</xdr:row>
      <xdr:rowOff>85712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102239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62262</xdr:rowOff>
    </xdr:from>
    <xdr:to>
      <xdr:col>45</xdr:col>
      <xdr:colOff>177800</xdr:colOff>
      <xdr:row>57</xdr:row>
      <xdr:rowOff>109205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320562"/>
          <a:ext cx="889000" cy="56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1381</xdr:rowOff>
    </xdr:from>
    <xdr:to>
      <xdr:col>46</xdr:col>
      <xdr:colOff>38100</xdr:colOff>
      <xdr:row>58</xdr:row>
      <xdr:rowOff>102981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94108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10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90159</xdr:rowOff>
    </xdr:from>
    <xdr:to>
      <xdr:col>41</xdr:col>
      <xdr:colOff>50800</xdr:colOff>
      <xdr:row>54</xdr:row>
      <xdr:rowOff>62262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8834109"/>
          <a:ext cx="889000" cy="48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155963</xdr:rowOff>
    </xdr:from>
    <xdr:to>
      <xdr:col>41</xdr:col>
      <xdr:colOff>101600</xdr:colOff>
      <xdr:row>58</xdr:row>
      <xdr:rowOff>86113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77240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1002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158448</xdr:rowOff>
    </xdr:from>
    <xdr:to>
      <xdr:col>36</xdr:col>
      <xdr:colOff>165100</xdr:colOff>
      <xdr:row>58</xdr:row>
      <xdr:rowOff>88598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3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79725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1002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33596</xdr:rowOff>
    </xdr:from>
    <xdr:to>
      <xdr:col>55</xdr:col>
      <xdr:colOff>50800</xdr:colOff>
      <xdr:row>58</xdr:row>
      <xdr:rowOff>135196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7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127952</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0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51950</xdr:rowOff>
    </xdr:from>
    <xdr:to>
      <xdr:col>50</xdr:col>
      <xdr:colOff>165100</xdr:colOff>
      <xdr:row>58</xdr:row>
      <xdr:rowOff>153550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144677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58405</xdr:rowOff>
    </xdr:from>
    <xdr:to>
      <xdr:col>46</xdr:col>
      <xdr:colOff>38100</xdr:colOff>
      <xdr:row>57</xdr:row>
      <xdr:rowOff>160005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3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5082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606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11462</xdr:rowOff>
    </xdr:from>
    <xdr:to>
      <xdr:col>41</xdr:col>
      <xdr:colOff>101600</xdr:colOff>
      <xdr:row>54</xdr:row>
      <xdr:rowOff>113062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26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129589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04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39359</xdr:rowOff>
    </xdr:from>
    <xdr:to>
      <xdr:col>36</xdr:col>
      <xdr:colOff>165100</xdr:colOff>
      <xdr:row>51</xdr:row>
      <xdr:rowOff>140959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878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157486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855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91393</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778693"/>
          <a:ext cx="1270" cy="810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38070</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55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91393</xdr:rowOff>
    </xdr:from>
    <xdr:to>
      <xdr:col>55</xdr:col>
      <xdr:colOff>88900</xdr:colOff>
      <xdr:row>74</xdr:row>
      <xdr:rowOff>91393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77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133178</xdr:rowOff>
    </xdr:from>
    <xdr:to>
      <xdr:col>55</xdr:col>
      <xdr:colOff>0</xdr:colOff>
      <xdr:row>78</xdr:row>
      <xdr:rowOff>151172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06278"/>
          <a:ext cx="838200" cy="1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78523</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8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55646</xdr:rowOff>
    </xdr:from>
    <xdr:to>
      <xdr:col>55</xdr:col>
      <xdr:colOff>50800</xdr:colOff>
      <xdr:row>78</xdr:row>
      <xdr:rowOff>157246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2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51105</xdr:rowOff>
    </xdr:from>
    <xdr:to>
      <xdr:col>50</xdr:col>
      <xdr:colOff>114300</xdr:colOff>
      <xdr:row>78</xdr:row>
      <xdr:rowOff>133178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52755"/>
          <a:ext cx="889000" cy="25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49961</xdr:rowOff>
    </xdr:from>
    <xdr:to>
      <xdr:col>50</xdr:col>
      <xdr:colOff>165100</xdr:colOff>
      <xdr:row>78</xdr:row>
      <xdr:rowOff>151561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2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168088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9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54390</xdr:rowOff>
    </xdr:from>
    <xdr:to>
      <xdr:col>45</xdr:col>
      <xdr:colOff>177800</xdr:colOff>
      <xdr:row>77</xdr:row>
      <xdr:rowOff>51105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570240"/>
          <a:ext cx="889000" cy="68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73036</xdr:rowOff>
    </xdr:from>
    <xdr:to>
      <xdr:col>46</xdr:col>
      <xdr:colOff>38100</xdr:colOff>
      <xdr:row>79</xdr:row>
      <xdr:rowOff>3186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165763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69</xdr:row>
      <xdr:rowOff>156102</xdr:rowOff>
    </xdr:from>
    <xdr:to>
      <xdr:col>41</xdr:col>
      <xdr:colOff>50800</xdr:colOff>
      <xdr:row>73</xdr:row>
      <xdr:rowOff>54390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1986152"/>
          <a:ext cx="889000" cy="58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49676</xdr:rowOff>
    </xdr:from>
    <xdr:to>
      <xdr:col>41</xdr:col>
      <xdr:colOff>101600</xdr:colOff>
      <xdr:row>78</xdr:row>
      <xdr:rowOff>151276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2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142403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1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46631</xdr:rowOff>
    </xdr:from>
    <xdr:to>
      <xdr:col>36</xdr:col>
      <xdr:colOff>165100</xdr:colOff>
      <xdr:row>78</xdr:row>
      <xdr:rowOff>148231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1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139358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1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100372</xdr:rowOff>
    </xdr:from>
    <xdr:to>
      <xdr:col>55</xdr:col>
      <xdr:colOff>50800</xdr:colOff>
      <xdr:row>79</xdr:row>
      <xdr:rowOff>30522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7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34073</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0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82378</xdr:rowOff>
    </xdr:from>
    <xdr:to>
      <xdr:col>50</xdr:col>
      <xdr:colOff>165100</xdr:colOff>
      <xdr:row>79</xdr:row>
      <xdr:rowOff>12528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5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3655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4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305</xdr:rowOff>
    </xdr:from>
    <xdr:to>
      <xdr:col>46</xdr:col>
      <xdr:colOff>38100</xdr:colOff>
      <xdr:row>77</xdr:row>
      <xdr:rowOff>101905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118432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7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3590</xdr:rowOff>
    </xdr:from>
    <xdr:to>
      <xdr:col>41</xdr:col>
      <xdr:colOff>101600</xdr:colOff>
      <xdr:row>73</xdr:row>
      <xdr:rowOff>105190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51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121717</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294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69</xdr:row>
      <xdr:rowOff>105302</xdr:rowOff>
    </xdr:from>
    <xdr:to>
      <xdr:col>36</xdr:col>
      <xdr:colOff>165100</xdr:colOff>
      <xdr:row>70</xdr:row>
      <xdr:rowOff>35452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19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68</xdr:row>
      <xdr:rowOff>51979</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171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60691</xdr:rowOff>
    </xdr:from>
    <xdr:to>
      <xdr:col>54</xdr:col>
      <xdr:colOff>189865</xdr:colOff>
      <xdr:row>98</xdr:row>
      <xdr:rowOff>88398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6005541"/>
          <a:ext cx="1270" cy="88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92225</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9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88398</xdr:rowOff>
    </xdr:from>
    <xdr:to>
      <xdr:col>55</xdr:col>
      <xdr:colOff>88900</xdr:colOff>
      <xdr:row>98</xdr:row>
      <xdr:rowOff>88398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9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7368</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78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60691</xdr:rowOff>
    </xdr:from>
    <xdr:to>
      <xdr:col>55</xdr:col>
      <xdr:colOff>88900</xdr:colOff>
      <xdr:row>93</xdr:row>
      <xdr:rowOff>60691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005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89622</xdr:rowOff>
    </xdr:from>
    <xdr:to>
      <xdr:col>55</xdr:col>
      <xdr:colOff>0</xdr:colOff>
      <xdr:row>97</xdr:row>
      <xdr:rowOff>159127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20272"/>
          <a:ext cx="838200" cy="6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12058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71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160631</xdr:rowOff>
    </xdr:from>
    <xdr:to>
      <xdr:col>55</xdr:col>
      <xdr:colOff>50800</xdr:colOff>
      <xdr:row>97</xdr:row>
      <xdr:rowOff>90781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68926</xdr:rowOff>
    </xdr:from>
    <xdr:to>
      <xdr:col>50</xdr:col>
      <xdr:colOff>114300</xdr:colOff>
      <xdr:row>97</xdr:row>
      <xdr:rowOff>159127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99576"/>
          <a:ext cx="889000" cy="9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14345</xdr:rowOff>
    </xdr:from>
    <xdr:to>
      <xdr:col>50</xdr:col>
      <xdr:colOff>165100</xdr:colOff>
      <xdr:row>97</xdr:row>
      <xdr:rowOff>115945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132472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58615</xdr:rowOff>
    </xdr:from>
    <xdr:to>
      <xdr:col>45</xdr:col>
      <xdr:colOff>177800</xdr:colOff>
      <xdr:row>97</xdr:row>
      <xdr:rowOff>68926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346365"/>
          <a:ext cx="889000" cy="35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39463</xdr:rowOff>
    </xdr:from>
    <xdr:to>
      <xdr:col>46</xdr:col>
      <xdr:colOff>38100</xdr:colOff>
      <xdr:row>97</xdr:row>
      <xdr:rowOff>141063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132190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6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28180</xdr:rowOff>
    </xdr:from>
    <xdr:to>
      <xdr:col>41</xdr:col>
      <xdr:colOff>50800</xdr:colOff>
      <xdr:row>95</xdr:row>
      <xdr:rowOff>58615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5801580"/>
          <a:ext cx="889000" cy="54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15839</xdr:rowOff>
    </xdr:from>
    <xdr:to>
      <xdr:col>41</xdr:col>
      <xdr:colOff>101600</xdr:colOff>
      <xdr:row>97</xdr:row>
      <xdr:rowOff>117439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108566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24919</xdr:rowOff>
    </xdr:from>
    <xdr:to>
      <xdr:col>36</xdr:col>
      <xdr:colOff>165100</xdr:colOff>
      <xdr:row>97</xdr:row>
      <xdr:rowOff>126519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117646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4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38822</xdr:rowOff>
    </xdr:from>
    <xdr:to>
      <xdr:col>55</xdr:col>
      <xdr:colOff>50800</xdr:colOff>
      <xdr:row>97</xdr:row>
      <xdr:rowOff>140422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6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17249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4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108327</xdr:rowOff>
    </xdr:from>
    <xdr:to>
      <xdr:col>50</xdr:col>
      <xdr:colOff>165100</xdr:colOff>
      <xdr:row>98</xdr:row>
      <xdr:rowOff>38477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3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29604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3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18126</xdr:rowOff>
    </xdr:from>
    <xdr:to>
      <xdr:col>46</xdr:col>
      <xdr:colOff>38100</xdr:colOff>
      <xdr:row>97</xdr:row>
      <xdr:rowOff>119726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4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136253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42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7815</xdr:rowOff>
    </xdr:from>
    <xdr:to>
      <xdr:col>41</xdr:col>
      <xdr:colOff>101600</xdr:colOff>
      <xdr:row>95</xdr:row>
      <xdr:rowOff>109415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29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125942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070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148830</xdr:rowOff>
    </xdr:from>
    <xdr:to>
      <xdr:col>36</xdr:col>
      <xdr:colOff>165100</xdr:colOff>
      <xdr:row>92</xdr:row>
      <xdr:rowOff>78980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57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95507</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5526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130497</xdr:rowOff>
    </xdr:from>
    <xdr:to>
      <xdr:col>85</xdr:col>
      <xdr:colOff>127000</xdr:colOff>
      <xdr:row>38</xdr:row>
      <xdr:rowOff>139371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645597"/>
          <a:ext cx="838200" cy="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12420</xdr:rowOff>
    </xdr:from>
    <xdr:to>
      <xdr:col>81</xdr:col>
      <xdr:colOff>50800</xdr:colOff>
      <xdr:row>38</xdr:row>
      <xdr:rowOff>139371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527520"/>
          <a:ext cx="889000" cy="12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161727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33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159222</xdr:rowOff>
    </xdr:from>
    <xdr:to>
      <xdr:col>76</xdr:col>
      <xdr:colOff>114300</xdr:colOff>
      <xdr:row>38</xdr:row>
      <xdr:rowOff>12420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331422"/>
          <a:ext cx="889000" cy="19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138709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65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159222</xdr:rowOff>
    </xdr:from>
    <xdr:to>
      <xdr:col>71</xdr:col>
      <xdr:colOff>177800</xdr:colOff>
      <xdr:row>37</xdr:row>
      <xdr:rowOff>92613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331422"/>
          <a:ext cx="889000" cy="10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110057</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2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119795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63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79697</xdr:rowOff>
    </xdr:from>
    <xdr:to>
      <xdr:col>85</xdr:col>
      <xdr:colOff>177800</xdr:colOff>
      <xdr:row>39</xdr:row>
      <xdr:rowOff>9847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9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35493</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5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88571</xdr:rowOff>
    </xdr:from>
    <xdr:to>
      <xdr:col>81</xdr:col>
      <xdr:colOff>101600</xdr:colOff>
      <xdr:row>39</xdr:row>
      <xdr:rowOff>18721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9848</xdr:rowOff>
    </xdr:from>
    <xdr:ext cx="313932"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24333" y="66963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133070</xdr:rowOff>
    </xdr:from>
    <xdr:to>
      <xdr:col>76</xdr:col>
      <xdr:colOff>165100</xdr:colOff>
      <xdr:row>38</xdr:row>
      <xdr:rowOff>63220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79747</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25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108422</xdr:rowOff>
    </xdr:from>
    <xdr:to>
      <xdr:col>72</xdr:col>
      <xdr:colOff>38100</xdr:colOff>
      <xdr:row>37</xdr:row>
      <xdr:rowOff>38572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28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55099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05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41813</xdr:rowOff>
    </xdr:from>
    <xdr:to>
      <xdr:col>67</xdr:col>
      <xdr:colOff>101600</xdr:colOff>
      <xdr:row>37</xdr:row>
      <xdr:rowOff>143413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38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159940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16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17710</xdr:rowOff>
    </xdr:from>
    <xdr:to>
      <xdr:col>85</xdr:col>
      <xdr:colOff>127000</xdr:colOff>
      <xdr:row>77</xdr:row>
      <xdr:rowOff>5882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705010"/>
          <a:ext cx="838200" cy="50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102869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33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5882</xdr:rowOff>
    </xdr:from>
    <xdr:to>
      <xdr:col>81</xdr:col>
      <xdr:colOff>50800</xdr:colOff>
      <xdr:row>77</xdr:row>
      <xdr:rowOff>38170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207532"/>
          <a:ext cx="889000" cy="3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53030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25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38170</xdr:rowOff>
    </xdr:from>
    <xdr:to>
      <xdr:col>76</xdr:col>
      <xdr:colOff>114300</xdr:colOff>
      <xdr:row>77</xdr:row>
      <xdr:rowOff>64071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239820"/>
          <a:ext cx="889000" cy="2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89316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9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64071</xdr:rowOff>
    </xdr:from>
    <xdr:to>
      <xdr:col>71</xdr:col>
      <xdr:colOff>177800</xdr:colOff>
      <xdr:row>77</xdr:row>
      <xdr:rowOff>78384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265721"/>
          <a:ext cx="889000" cy="1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110731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103467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138360</xdr:rowOff>
    </xdr:from>
    <xdr:to>
      <xdr:col>85</xdr:col>
      <xdr:colOff>177800</xdr:colOff>
      <xdr:row>74</xdr:row>
      <xdr:rowOff>68510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65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161237</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505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126532</xdr:rowOff>
    </xdr:from>
    <xdr:to>
      <xdr:col>81</xdr:col>
      <xdr:colOff>101600</xdr:colOff>
      <xdr:row>77</xdr:row>
      <xdr:rowOff>56682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15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73209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93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158820</xdr:rowOff>
    </xdr:from>
    <xdr:to>
      <xdr:col>76</xdr:col>
      <xdr:colOff>165100</xdr:colOff>
      <xdr:row>77</xdr:row>
      <xdr:rowOff>88970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18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80097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2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13271</xdr:rowOff>
    </xdr:from>
    <xdr:to>
      <xdr:col>72</xdr:col>
      <xdr:colOff>38100</xdr:colOff>
      <xdr:row>77</xdr:row>
      <xdr:rowOff>114871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1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105998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3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27584</xdr:rowOff>
    </xdr:from>
    <xdr:to>
      <xdr:col>67</xdr:col>
      <xdr:colOff>101600</xdr:colOff>
      <xdr:row>77</xdr:row>
      <xdr:rowOff>129184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2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120311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32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79890</xdr:rowOff>
    </xdr:from>
    <xdr:to>
      <xdr:col>85</xdr:col>
      <xdr:colOff>127000</xdr:colOff>
      <xdr:row>93</xdr:row>
      <xdr:rowOff>161130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5853290"/>
          <a:ext cx="838200" cy="25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37133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6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79890</xdr:rowOff>
    </xdr:from>
    <xdr:to>
      <xdr:col>81</xdr:col>
      <xdr:colOff>50800</xdr:colOff>
      <xdr:row>95</xdr:row>
      <xdr:rowOff>13956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5853290"/>
          <a:ext cx="889000" cy="44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132588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76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13956</xdr:rowOff>
    </xdr:from>
    <xdr:to>
      <xdr:col>76</xdr:col>
      <xdr:colOff>114300</xdr:colOff>
      <xdr:row>95</xdr:row>
      <xdr:rowOff>107093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301706"/>
          <a:ext cx="889000" cy="9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123069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107093</xdr:rowOff>
    </xdr:from>
    <xdr:to>
      <xdr:col>71</xdr:col>
      <xdr:colOff>177800</xdr:colOff>
      <xdr:row>95</xdr:row>
      <xdr:rowOff>110599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394843"/>
          <a:ext cx="889000" cy="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35295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83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56579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8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110330</xdr:rowOff>
    </xdr:from>
    <xdr:to>
      <xdr:col>85</xdr:col>
      <xdr:colOff>177800</xdr:colOff>
      <xdr:row>94</xdr:row>
      <xdr:rowOff>40480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05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133207</xdr:rowOff>
    </xdr:from>
    <xdr:ext cx="599010"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590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29090</xdr:rowOff>
    </xdr:from>
    <xdr:to>
      <xdr:col>81</xdr:col>
      <xdr:colOff>101600</xdr:colOff>
      <xdr:row>92</xdr:row>
      <xdr:rowOff>130690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580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147217</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181795" y="15577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134606</xdr:rowOff>
    </xdr:from>
    <xdr:to>
      <xdr:col>76</xdr:col>
      <xdr:colOff>165100</xdr:colOff>
      <xdr:row>95</xdr:row>
      <xdr:rowOff>64756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2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81283</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292795" y="16026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56293</xdr:rowOff>
    </xdr:from>
    <xdr:to>
      <xdr:col>72</xdr:col>
      <xdr:colOff>38100</xdr:colOff>
      <xdr:row>95</xdr:row>
      <xdr:rowOff>157893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34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2970</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03795" y="1611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59799</xdr:rowOff>
    </xdr:from>
    <xdr:to>
      <xdr:col>67</xdr:col>
      <xdr:colOff>101600</xdr:colOff>
      <xdr:row>95</xdr:row>
      <xdr:rowOff>161399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3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6476</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14795" y="161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19037</xdr:rowOff>
    </xdr:from>
    <xdr:to>
      <xdr:col>116</xdr:col>
      <xdr:colOff>63500</xdr:colOff>
      <xdr:row>37</xdr:row>
      <xdr:rowOff>47612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5848337"/>
          <a:ext cx="8382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124439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468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103886</xdr:rowOff>
    </xdr:from>
    <xdr:to>
      <xdr:col>111</xdr:col>
      <xdr:colOff>177800</xdr:colOff>
      <xdr:row>37</xdr:row>
      <xdr:rowOff>47612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5933186"/>
          <a:ext cx="889000" cy="45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85920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60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103886</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5933186"/>
          <a:ext cx="889000" cy="79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90720</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60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125836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9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157611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139687</xdr:rowOff>
    </xdr:from>
    <xdr:to>
      <xdr:col>116</xdr:col>
      <xdr:colOff>114300</xdr:colOff>
      <xdr:row>34</xdr:row>
      <xdr:rowOff>69837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579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162564</xdr:rowOff>
    </xdr:from>
    <xdr:ext cx="534377"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564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168262</xdr:rowOff>
    </xdr:from>
    <xdr:to>
      <xdr:col>112</xdr:col>
      <xdr:colOff>38100</xdr:colOff>
      <xdr:row>37</xdr:row>
      <xdr:rowOff>98412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34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114939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611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53086</xdr:rowOff>
    </xdr:from>
    <xdr:to>
      <xdr:col>107</xdr:col>
      <xdr:colOff>101600</xdr:colOff>
      <xdr:row>34</xdr:row>
      <xdr:rowOff>154686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58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171213</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67111" y="565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63968</xdr:rowOff>
    </xdr:from>
    <xdr:to>
      <xdr:col>116</xdr:col>
      <xdr:colOff>63500</xdr:colOff>
      <xdr:row>59</xdr:row>
      <xdr:rowOff>64687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79518"/>
          <a:ext cx="8382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74091</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62596</xdr:rowOff>
    </xdr:from>
    <xdr:to>
      <xdr:col>111</xdr:col>
      <xdr:colOff>177800</xdr:colOff>
      <xdr:row>59</xdr:row>
      <xdr:rowOff>63968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7814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48227</xdr:rowOff>
    </xdr:from>
    <xdr:to>
      <xdr:col>107</xdr:col>
      <xdr:colOff>50800</xdr:colOff>
      <xdr:row>59</xdr:row>
      <xdr:rowOff>62596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63777"/>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36406</xdr:rowOff>
    </xdr:from>
    <xdr:to>
      <xdr:col>102</xdr:col>
      <xdr:colOff>114300</xdr:colOff>
      <xdr:row>59</xdr:row>
      <xdr:rowOff>48227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51956"/>
          <a:ext cx="889000" cy="1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14742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13887</xdr:rowOff>
    </xdr:from>
    <xdr:to>
      <xdr:col>116</xdr:col>
      <xdr:colOff>114300</xdr:colOff>
      <xdr:row>59</xdr:row>
      <xdr:rowOff>115487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2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100264</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4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13168</xdr:rowOff>
    </xdr:from>
    <xdr:to>
      <xdr:col>112</xdr:col>
      <xdr:colOff>38100</xdr:colOff>
      <xdr:row>59</xdr:row>
      <xdr:rowOff>114768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105895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22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11796</xdr:rowOff>
    </xdr:from>
    <xdr:to>
      <xdr:col>107</xdr:col>
      <xdr:colOff>101600</xdr:colOff>
      <xdr:row>59</xdr:row>
      <xdr:rowOff>113396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2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104523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22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168877</xdr:rowOff>
    </xdr:from>
    <xdr:to>
      <xdr:col>102</xdr:col>
      <xdr:colOff>165100</xdr:colOff>
      <xdr:row>59</xdr:row>
      <xdr:rowOff>99027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1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90154</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20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157056</xdr:rowOff>
    </xdr:from>
    <xdr:to>
      <xdr:col>98</xdr:col>
      <xdr:colOff>38100</xdr:colOff>
      <xdr:row>59</xdr:row>
      <xdr:rowOff>87206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0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78333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164531</xdr:rowOff>
    </xdr:from>
    <xdr:to>
      <xdr:col>116</xdr:col>
      <xdr:colOff>63500</xdr:colOff>
      <xdr:row>78</xdr:row>
      <xdr:rowOff>2116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366181"/>
          <a:ext cx="8382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79762</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10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2116</xdr:rowOff>
    </xdr:from>
    <xdr:to>
      <xdr:col>111</xdr:col>
      <xdr:colOff>177800</xdr:colOff>
      <xdr:row>78</xdr:row>
      <xdr:rowOff>31214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375216"/>
          <a:ext cx="889000" cy="2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157236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28611</xdr:rowOff>
    </xdr:from>
    <xdr:to>
      <xdr:col>107</xdr:col>
      <xdr:colOff>50800</xdr:colOff>
      <xdr:row>78</xdr:row>
      <xdr:rowOff>31214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3401711"/>
          <a:ext cx="889000" cy="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8287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75028</xdr:rowOff>
    </xdr:from>
    <xdr:to>
      <xdr:col>102</xdr:col>
      <xdr:colOff>114300</xdr:colOff>
      <xdr:row>78</xdr:row>
      <xdr:rowOff>28611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933778"/>
          <a:ext cx="889000" cy="46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11335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127579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32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113731</xdr:rowOff>
    </xdr:from>
    <xdr:to>
      <xdr:col>116</xdr:col>
      <xdr:colOff>114300</xdr:colOff>
      <xdr:row>78</xdr:row>
      <xdr:rowOff>43881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31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92158</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29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122766</xdr:rowOff>
    </xdr:from>
    <xdr:to>
      <xdr:col>112</xdr:col>
      <xdr:colOff>38100</xdr:colOff>
      <xdr:row>78</xdr:row>
      <xdr:rowOff>52916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32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44043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41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151864</xdr:rowOff>
    </xdr:from>
    <xdr:to>
      <xdr:col>107</xdr:col>
      <xdr:colOff>101600</xdr:colOff>
      <xdr:row>78</xdr:row>
      <xdr:rowOff>82014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35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73141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44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149261</xdr:rowOff>
    </xdr:from>
    <xdr:to>
      <xdr:col>102</xdr:col>
      <xdr:colOff>165100</xdr:colOff>
      <xdr:row>78</xdr:row>
      <xdr:rowOff>79411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35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70538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44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24228</xdr:rowOff>
    </xdr:from>
    <xdr:to>
      <xdr:col>98</xdr:col>
      <xdr:colOff>38100</xdr:colOff>
      <xdr:row>75</xdr:row>
      <xdr:rowOff>125828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88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142355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65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元利繰上償還実施による公債費の増額や物価高騰支援対策に係る扶助費の増額、基金廃止により生じた残額の他基金への積立金の減額が大きい。しかし、これらの経費は一時的</a:t>
          </a:r>
          <a:r>
            <a:rPr kumimoji="1" lang="ja-JP" altLang="en-US" sz="1300">
              <a:solidFill>
                <a:srgbClr val="FF0000"/>
              </a:solidFill>
              <a:latin typeface="ＭＳ Ｐゴシック" panose="020B0600070205080204" pitchFamily="50" charset="-128"/>
              <a:ea typeface="ＭＳ Ｐゴシック" panose="020B0600070205080204" pitchFamily="50" charset="-128"/>
            </a:rPr>
            <a:t>かつ</a:t>
          </a:r>
          <a:r>
            <a:rPr kumimoji="1" lang="ja-JP" altLang="en-US" sz="1300">
              <a:latin typeface="ＭＳ Ｐゴシック" panose="020B0600070205080204" pitchFamily="50" charset="-128"/>
              <a:ea typeface="ＭＳ Ｐゴシック" panose="020B0600070205080204" pitchFamily="50" charset="-128"/>
            </a:rPr>
            <a:t>臨時的な経費であり、これらを除外した場合、主に増額傾向にあるのは職員人件費や更新整備・維持補修費等の施設維持に要する経費である。今後も物価高騰による各種経費の増額や、公共施設等総合管理計画に基づく施設更新の他、大規模な施設整備も予定されており普通建設事業費の増額も見込まれるため、適切な財源の捻出と経費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類似団体比</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似団体と比較すると、扶助費・公債費・積立金がいずれも大きく上回っている。扶助費については、すこやか子育て医療給付事業（高校卒業までの子どもの保険診療分の医療費全額給付）、保育料完全無償化など、子育て世代への独自の施策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大規模な繰上償還を実施したことによる。積立金については、収入されたふるさと納税寄附金を一度全額基金に積み立てたうえで事業充当する手法を採用していることが主な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岩手県大槌町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10,709
10,632
200.42
11,955,326
11,373,922
515,986
4,463,059
5,865,760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64072</xdr:rowOff>
    </xdr:from>
    <xdr:to>
      <xdr:col>24</xdr:col>
      <xdr:colOff>63500</xdr:colOff>
      <xdr:row>35</xdr:row>
      <xdr:rowOff>156845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64822"/>
          <a:ext cx="838200" cy="9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108475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142177</xdr:rowOff>
    </xdr:from>
    <xdr:to>
      <xdr:col>19</xdr:col>
      <xdr:colOff>177800</xdr:colOff>
      <xdr:row>35</xdr:row>
      <xdr:rowOff>156845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42927"/>
          <a:ext cx="88900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85234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124841</xdr:rowOff>
    </xdr:from>
    <xdr:to>
      <xdr:col>15</xdr:col>
      <xdr:colOff>50800</xdr:colOff>
      <xdr:row>35</xdr:row>
      <xdr:rowOff>142177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25591"/>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116857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124841</xdr:rowOff>
    </xdr:from>
    <xdr:to>
      <xdr:col>10</xdr:col>
      <xdr:colOff>114300</xdr:colOff>
      <xdr:row>35</xdr:row>
      <xdr:rowOff>133985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2559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55897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13272</xdr:rowOff>
    </xdr:from>
    <xdr:to>
      <xdr:col>24</xdr:col>
      <xdr:colOff>114300</xdr:colOff>
      <xdr:row>35</xdr:row>
      <xdr:rowOff>114872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1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36149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6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106045</xdr:rowOff>
    </xdr:from>
    <xdr:to>
      <xdr:col>20</xdr:col>
      <xdr:colOff>38100</xdr:colOff>
      <xdr:row>36</xdr:row>
      <xdr:rowOff>36195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52722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8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91377</xdr:rowOff>
    </xdr:from>
    <xdr:to>
      <xdr:col>15</xdr:col>
      <xdr:colOff>101600</xdr:colOff>
      <xdr:row>36</xdr:row>
      <xdr:rowOff>21527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9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38054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6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74041</xdr:rowOff>
    </xdr:from>
    <xdr:to>
      <xdr:col>10</xdr:col>
      <xdr:colOff>165100</xdr:colOff>
      <xdr:row>36</xdr:row>
      <xdr:rowOff>4191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20718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5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83185</xdr:rowOff>
    </xdr:from>
    <xdr:to>
      <xdr:col>6</xdr:col>
      <xdr:colOff>38100</xdr:colOff>
      <xdr:row>36</xdr:row>
      <xdr:rowOff>13335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29862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5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124933</xdr:rowOff>
    </xdr:from>
    <xdr:to>
      <xdr:col>24</xdr:col>
      <xdr:colOff>62865</xdr:colOff>
      <xdr:row>58</xdr:row>
      <xdr:rowOff>1854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211783"/>
          <a:ext cx="1270" cy="734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5681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1854</xdr:rowOff>
    </xdr:from>
    <xdr:to>
      <xdr:col>24</xdr:col>
      <xdr:colOff>152400</xdr:colOff>
      <xdr:row>58</xdr:row>
      <xdr:rowOff>1854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71610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98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124933</xdr:rowOff>
    </xdr:from>
    <xdr:to>
      <xdr:col>24</xdr:col>
      <xdr:colOff>152400</xdr:colOff>
      <xdr:row>53</xdr:row>
      <xdr:rowOff>124933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21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15760</xdr:rowOff>
    </xdr:from>
    <xdr:to>
      <xdr:col>24</xdr:col>
      <xdr:colOff>63500</xdr:colOff>
      <xdr:row>55</xdr:row>
      <xdr:rowOff>33602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445510"/>
          <a:ext cx="838200" cy="1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85263</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864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106836</xdr:rowOff>
    </xdr:from>
    <xdr:to>
      <xdr:col>24</xdr:col>
      <xdr:colOff>114300</xdr:colOff>
      <xdr:row>57</xdr:row>
      <xdr:rowOff>36986</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80861</xdr:rowOff>
    </xdr:from>
    <xdr:to>
      <xdr:col>19</xdr:col>
      <xdr:colOff>177800</xdr:colOff>
      <xdr:row>55</xdr:row>
      <xdr:rowOff>33602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339161"/>
          <a:ext cx="889000" cy="12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117121</xdr:rowOff>
    </xdr:from>
    <xdr:to>
      <xdr:col>20</xdr:col>
      <xdr:colOff>38100</xdr:colOff>
      <xdr:row>57</xdr:row>
      <xdr:rowOff>47271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8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38398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811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156223</xdr:rowOff>
    </xdr:from>
    <xdr:to>
      <xdr:col>15</xdr:col>
      <xdr:colOff>50800</xdr:colOff>
      <xdr:row>54</xdr:row>
      <xdr:rowOff>80861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728723"/>
          <a:ext cx="889000" cy="61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123258</xdr:rowOff>
    </xdr:from>
    <xdr:to>
      <xdr:col>15</xdr:col>
      <xdr:colOff>101600</xdr:colOff>
      <xdr:row>57</xdr:row>
      <xdr:rowOff>53408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2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44535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81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156223</xdr:rowOff>
    </xdr:from>
    <xdr:to>
      <xdr:col>10</xdr:col>
      <xdr:colOff>114300</xdr:colOff>
      <xdr:row>51</xdr:row>
      <xdr:rowOff>155498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728723"/>
          <a:ext cx="889000" cy="17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81722</xdr:rowOff>
    </xdr:from>
    <xdr:to>
      <xdr:col>10</xdr:col>
      <xdr:colOff>165100</xdr:colOff>
      <xdr:row>56</xdr:row>
      <xdr:rowOff>11872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1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2999</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04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6510</xdr:rowOff>
    </xdr:from>
    <xdr:to>
      <xdr:col>6</xdr:col>
      <xdr:colOff>38100</xdr:colOff>
      <xdr:row>57</xdr:row>
      <xdr:rowOff>108110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7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99237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87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136410</xdr:rowOff>
    </xdr:from>
    <xdr:to>
      <xdr:col>24</xdr:col>
      <xdr:colOff>114300</xdr:colOff>
      <xdr:row>55</xdr:row>
      <xdr:rowOff>66560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9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159287</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4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154252</xdr:rowOff>
    </xdr:from>
    <xdr:to>
      <xdr:col>20</xdr:col>
      <xdr:colOff>38100</xdr:colOff>
      <xdr:row>55</xdr:row>
      <xdr:rowOff>84402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100929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187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30061</xdr:rowOff>
    </xdr:from>
    <xdr:to>
      <xdr:col>15</xdr:col>
      <xdr:colOff>101600</xdr:colOff>
      <xdr:row>54</xdr:row>
      <xdr:rowOff>131661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28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148188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06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105423</xdr:rowOff>
    </xdr:from>
    <xdr:to>
      <xdr:col>10</xdr:col>
      <xdr:colOff>165100</xdr:colOff>
      <xdr:row>51</xdr:row>
      <xdr:rowOff>35573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6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52100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453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104698</xdr:rowOff>
    </xdr:from>
    <xdr:to>
      <xdr:col>6</xdr:col>
      <xdr:colOff>38100</xdr:colOff>
      <xdr:row>52</xdr:row>
      <xdr:rowOff>34848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84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51375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623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93860</xdr:rowOff>
    </xdr:from>
    <xdr:to>
      <xdr:col>24</xdr:col>
      <xdr:colOff>63500</xdr:colOff>
      <xdr:row>73</xdr:row>
      <xdr:rowOff>94209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09710"/>
          <a:ext cx="838200" cy="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69798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28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68866</xdr:rowOff>
    </xdr:from>
    <xdr:to>
      <xdr:col>19</xdr:col>
      <xdr:colOff>177800</xdr:colOff>
      <xdr:row>73</xdr:row>
      <xdr:rowOff>94209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584716"/>
          <a:ext cx="889000" cy="2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154435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8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68866</xdr:rowOff>
    </xdr:from>
    <xdr:to>
      <xdr:col>15</xdr:col>
      <xdr:colOff>50800</xdr:colOff>
      <xdr:row>74</xdr:row>
      <xdr:rowOff>130218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584716"/>
          <a:ext cx="889000" cy="23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30859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6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160840</xdr:rowOff>
    </xdr:from>
    <xdr:to>
      <xdr:col>10</xdr:col>
      <xdr:colOff>114300</xdr:colOff>
      <xdr:row>74</xdr:row>
      <xdr:rowOff>130218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505240"/>
          <a:ext cx="889000" cy="31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45389</xdr:rowOff>
    </xdr:from>
    <xdr:to>
      <xdr:col>10</xdr:col>
      <xdr:colOff>165100</xdr:colOff>
      <xdr:row>77</xdr:row>
      <xdr:rowOff>146989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138116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3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59226</xdr:rowOff>
    </xdr:from>
    <xdr:to>
      <xdr:col>6</xdr:col>
      <xdr:colOff>38100</xdr:colOff>
      <xdr:row>77</xdr:row>
      <xdr:rowOff>160826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151953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5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43060</xdr:rowOff>
    </xdr:from>
    <xdr:to>
      <xdr:col>24</xdr:col>
      <xdr:colOff>114300</xdr:colOff>
      <xdr:row>73</xdr:row>
      <xdr:rowOff>144660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5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65937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1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43409</xdr:rowOff>
    </xdr:from>
    <xdr:to>
      <xdr:col>20</xdr:col>
      <xdr:colOff>38100</xdr:colOff>
      <xdr:row>73</xdr:row>
      <xdr:rowOff>145009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55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161536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334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18066</xdr:rowOff>
    </xdr:from>
    <xdr:to>
      <xdr:col>15</xdr:col>
      <xdr:colOff>101600</xdr:colOff>
      <xdr:row>73</xdr:row>
      <xdr:rowOff>119666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53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136193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309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79418</xdr:rowOff>
    </xdr:from>
    <xdr:to>
      <xdr:col>10</xdr:col>
      <xdr:colOff>165100</xdr:colOff>
      <xdr:row>75</xdr:row>
      <xdr:rowOff>9568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6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26095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4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110040</xdr:rowOff>
    </xdr:from>
    <xdr:to>
      <xdr:col>6</xdr:col>
      <xdr:colOff>38100</xdr:colOff>
      <xdr:row>73</xdr:row>
      <xdr:rowOff>40190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45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56717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22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49969</xdr:rowOff>
    </xdr:from>
    <xdr:to>
      <xdr:col>24</xdr:col>
      <xdr:colOff>63500</xdr:colOff>
      <xdr:row>97</xdr:row>
      <xdr:rowOff>59167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680619"/>
          <a:ext cx="838200" cy="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10014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4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60528</xdr:rowOff>
    </xdr:from>
    <xdr:to>
      <xdr:col>19</xdr:col>
      <xdr:colOff>177800</xdr:colOff>
      <xdr:row>97</xdr:row>
      <xdr:rowOff>59167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176828"/>
          <a:ext cx="889000" cy="51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147338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146602</xdr:rowOff>
    </xdr:from>
    <xdr:to>
      <xdr:col>15</xdr:col>
      <xdr:colOff>50800</xdr:colOff>
      <xdr:row>94</xdr:row>
      <xdr:rowOff>60528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091452"/>
          <a:ext cx="889000" cy="8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159126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146602</xdr:rowOff>
    </xdr:from>
    <xdr:to>
      <xdr:col>10</xdr:col>
      <xdr:colOff>114300</xdr:colOff>
      <xdr:row>95</xdr:row>
      <xdr:rowOff>79339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091452"/>
          <a:ext cx="889000" cy="27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78092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103762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90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170619</xdr:rowOff>
    </xdr:from>
    <xdr:to>
      <xdr:col>24</xdr:col>
      <xdr:colOff>114300</xdr:colOff>
      <xdr:row>97</xdr:row>
      <xdr:rowOff>100769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2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22046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8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8367</xdr:rowOff>
    </xdr:from>
    <xdr:to>
      <xdr:col>20</xdr:col>
      <xdr:colOff>38100</xdr:colOff>
      <xdr:row>97</xdr:row>
      <xdr:rowOff>109967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3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126494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1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9728</xdr:rowOff>
    </xdr:from>
    <xdr:to>
      <xdr:col>15</xdr:col>
      <xdr:colOff>101600</xdr:colOff>
      <xdr:row>94</xdr:row>
      <xdr:rowOff>111328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12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127855</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590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95802</xdr:rowOff>
    </xdr:from>
    <xdr:to>
      <xdr:col>10</xdr:col>
      <xdr:colOff>165100</xdr:colOff>
      <xdr:row>94</xdr:row>
      <xdr:rowOff>25952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04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42479</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581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28539</xdr:rowOff>
    </xdr:from>
    <xdr:to>
      <xdr:col>6</xdr:col>
      <xdr:colOff>38100</xdr:colOff>
      <xdr:row>95</xdr:row>
      <xdr:rowOff>130139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31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146666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09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77521</xdr:rowOff>
    </xdr:from>
    <xdr:to>
      <xdr:col>55</xdr:col>
      <xdr:colOff>0</xdr:colOff>
      <xdr:row>36</xdr:row>
      <xdr:rowOff>122326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249721"/>
          <a:ext cx="8382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2862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46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84379</xdr:rowOff>
    </xdr:from>
    <xdr:to>
      <xdr:col>50</xdr:col>
      <xdr:colOff>114300</xdr:colOff>
      <xdr:row>36</xdr:row>
      <xdr:rowOff>122326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256579"/>
          <a:ext cx="8890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139107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84379</xdr:rowOff>
    </xdr:from>
    <xdr:to>
      <xdr:col>45</xdr:col>
      <xdr:colOff>177800</xdr:colOff>
      <xdr:row>36</xdr:row>
      <xdr:rowOff>114554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256579"/>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162882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18085</xdr:rowOff>
    </xdr:from>
    <xdr:to>
      <xdr:col>41</xdr:col>
      <xdr:colOff>50800</xdr:colOff>
      <xdr:row>36</xdr:row>
      <xdr:rowOff>114554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190285"/>
          <a:ext cx="889000" cy="9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32580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76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22064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65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26721</xdr:rowOff>
    </xdr:from>
    <xdr:to>
      <xdr:col>55</xdr:col>
      <xdr:colOff>50800</xdr:colOff>
      <xdr:row>36</xdr:row>
      <xdr:rowOff>128321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19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49598</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050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71526</xdr:rowOff>
    </xdr:from>
    <xdr:to>
      <xdr:col>50</xdr:col>
      <xdr:colOff>165100</xdr:colOff>
      <xdr:row>37</xdr:row>
      <xdr:rowOff>1676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2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18203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018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33579</xdr:rowOff>
    </xdr:from>
    <xdr:to>
      <xdr:col>46</xdr:col>
      <xdr:colOff>38100</xdr:colOff>
      <xdr:row>36</xdr:row>
      <xdr:rowOff>135179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20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151706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5981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63754</xdr:rowOff>
    </xdr:from>
    <xdr:to>
      <xdr:col>41</xdr:col>
      <xdr:colOff>101600</xdr:colOff>
      <xdr:row>36</xdr:row>
      <xdr:rowOff>165354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2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10431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011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138735</xdr:rowOff>
    </xdr:from>
    <xdr:to>
      <xdr:col>36</xdr:col>
      <xdr:colOff>165100</xdr:colOff>
      <xdr:row>36</xdr:row>
      <xdr:rowOff>68885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1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85412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91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152209</xdr:rowOff>
    </xdr:from>
    <xdr:to>
      <xdr:col>55</xdr:col>
      <xdr:colOff>0</xdr:colOff>
      <xdr:row>58</xdr:row>
      <xdr:rowOff>20572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24859"/>
          <a:ext cx="838200" cy="3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90878</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92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83839</xdr:rowOff>
    </xdr:from>
    <xdr:to>
      <xdr:col>50</xdr:col>
      <xdr:colOff>114300</xdr:colOff>
      <xdr:row>57</xdr:row>
      <xdr:rowOff>152209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856489"/>
          <a:ext cx="889000" cy="6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25738</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56201</xdr:rowOff>
    </xdr:from>
    <xdr:to>
      <xdr:col>45</xdr:col>
      <xdr:colOff>177800</xdr:colOff>
      <xdr:row>57</xdr:row>
      <xdr:rowOff>83839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828851"/>
          <a:ext cx="889000" cy="2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4539</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9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52754</xdr:rowOff>
    </xdr:from>
    <xdr:to>
      <xdr:col>41</xdr:col>
      <xdr:colOff>50800</xdr:colOff>
      <xdr:row>57</xdr:row>
      <xdr:rowOff>56201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653954"/>
          <a:ext cx="889000" cy="17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14383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7781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95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141222</xdr:rowOff>
    </xdr:from>
    <xdr:to>
      <xdr:col>55</xdr:col>
      <xdr:colOff>50800</xdr:colOff>
      <xdr:row>58</xdr:row>
      <xdr:rowOff>71372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1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56149</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2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101409</xdr:rowOff>
    </xdr:from>
    <xdr:to>
      <xdr:col>50</xdr:col>
      <xdr:colOff>165100</xdr:colOff>
      <xdr:row>58</xdr:row>
      <xdr:rowOff>31559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7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22686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96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33039</xdr:rowOff>
    </xdr:from>
    <xdr:to>
      <xdr:col>46</xdr:col>
      <xdr:colOff>38100</xdr:colOff>
      <xdr:row>57</xdr:row>
      <xdr:rowOff>134639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0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151166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58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5401</xdr:rowOff>
    </xdr:from>
    <xdr:to>
      <xdr:col>41</xdr:col>
      <xdr:colOff>101600</xdr:colOff>
      <xdr:row>57</xdr:row>
      <xdr:rowOff>107001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7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123528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55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1954</xdr:rowOff>
    </xdr:from>
    <xdr:to>
      <xdr:col>36</xdr:col>
      <xdr:colOff>165100</xdr:colOff>
      <xdr:row>56</xdr:row>
      <xdr:rowOff>103554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0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120081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37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104572</xdr:rowOff>
    </xdr:from>
    <xdr:to>
      <xdr:col>55</xdr:col>
      <xdr:colOff>0</xdr:colOff>
      <xdr:row>78</xdr:row>
      <xdr:rowOff>141300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06222"/>
          <a:ext cx="838200" cy="20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156887</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87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104572</xdr:rowOff>
    </xdr:from>
    <xdr:to>
      <xdr:col>50</xdr:col>
      <xdr:colOff>114300</xdr:colOff>
      <xdr:row>77</xdr:row>
      <xdr:rowOff>150933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06222"/>
          <a:ext cx="889000" cy="4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171082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2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101916</xdr:rowOff>
    </xdr:from>
    <xdr:to>
      <xdr:col>45</xdr:col>
      <xdr:colOff>177800</xdr:colOff>
      <xdr:row>77</xdr:row>
      <xdr:rowOff>150933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132116"/>
          <a:ext cx="889000" cy="22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27779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40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101916</xdr:rowOff>
    </xdr:from>
    <xdr:to>
      <xdr:col>41</xdr:col>
      <xdr:colOff>50800</xdr:colOff>
      <xdr:row>78</xdr:row>
      <xdr:rowOff>31615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132116"/>
          <a:ext cx="889000" cy="27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144028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3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99310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7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90500</xdr:rowOff>
    </xdr:from>
    <xdr:to>
      <xdr:col>55</xdr:col>
      <xdr:colOff>50800</xdr:colOff>
      <xdr:row>79</xdr:row>
      <xdr:rowOff>20650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5427</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7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53772</xdr:rowOff>
    </xdr:from>
    <xdr:to>
      <xdr:col>50</xdr:col>
      <xdr:colOff>165100</xdr:colOff>
      <xdr:row>77</xdr:row>
      <xdr:rowOff>155372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5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146499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34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100133</xdr:rowOff>
    </xdr:from>
    <xdr:to>
      <xdr:col>46</xdr:col>
      <xdr:colOff>38100</xdr:colOff>
      <xdr:row>78</xdr:row>
      <xdr:rowOff>30283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46810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07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51116</xdr:rowOff>
    </xdr:from>
    <xdr:to>
      <xdr:col>41</xdr:col>
      <xdr:colOff>101600</xdr:colOff>
      <xdr:row>76</xdr:row>
      <xdr:rowOff>152716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8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169242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85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152265</xdr:rowOff>
    </xdr:from>
    <xdr:to>
      <xdr:col>36</xdr:col>
      <xdr:colOff>165100</xdr:colOff>
      <xdr:row>78</xdr:row>
      <xdr:rowOff>82415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5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98942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12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68235</xdr:rowOff>
    </xdr:from>
    <xdr:to>
      <xdr:col>54</xdr:col>
      <xdr:colOff>189865</xdr:colOff>
      <xdr:row>98</xdr:row>
      <xdr:rowOff>79589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6184535"/>
          <a:ext cx="1270" cy="697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83416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8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79589</xdr:rowOff>
    </xdr:from>
    <xdr:to>
      <xdr:col>55</xdr:col>
      <xdr:colOff>88900</xdr:colOff>
      <xdr:row>98</xdr:row>
      <xdr:rowOff>79589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8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14912</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959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94</xdr:row>
      <xdr:rowOff>68235</xdr:rowOff>
    </xdr:from>
    <xdr:to>
      <xdr:col>55</xdr:col>
      <xdr:colOff>88900</xdr:colOff>
      <xdr:row>94</xdr:row>
      <xdr:rowOff>68235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18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70593</xdr:rowOff>
    </xdr:from>
    <xdr:to>
      <xdr:col>55</xdr:col>
      <xdr:colOff>0</xdr:colOff>
      <xdr:row>96</xdr:row>
      <xdr:rowOff>129217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529793"/>
          <a:ext cx="838200" cy="5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66006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9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87579</xdr:rowOff>
    </xdr:from>
    <xdr:to>
      <xdr:col>55</xdr:col>
      <xdr:colOff>50800</xdr:colOff>
      <xdr:row>98</xdr:row>
      <xdr:rowOff>17729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71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49803</xdr:rowOff>
    </xdr:from>
    <xdr:to>
      <xdr:col>50</xdr:col>
      <xdr:colOff>114300</xdr:colOff>
      <xdr:row>96</xdr:row>
      <xdr:rowOff>70593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09003"/>
          <a:ext cx="889000" cy="2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75132</xdr:rowOff>
    </xdr:from>
    <xdr:to>
      <xdr:col>50</xdr:col>
      <xdr:colOff>165100</xdr:colOff>
      <xdr:row>98</xdr:row>
      <xdr:rowOff>5282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70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167859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79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28865</xdr:rowOff>
    </xdr:from>
    <xdr:to>
      <xdr:col>45</xdr:col>
      <xdr:colOff>177800</xdr:colOff>
      <xdr:row>96</xdr:row>
      <xdr:rowOff>49803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5973715"/>
          <a:ext cx="889000" cy="53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99368</xdr:rowOff>
    </xdr:from>
    <xdr:to>
      <xdr:col>46</xdr:col>
      <xdr:colOff>38100</xdr:colOff>
      <xdr:row>98</xdr:row>
      <xdr:rowOff>29518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7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20645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82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78240</xdr:rowOff>
    </xdr:from>
    <xdr:to>
      <xdr:col>41</xdr:col>
      <xdr:colOff>50800</xdr:colOff>
      <xdr:row>93</xdr:row>
      <xdr:rowOff>28865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5508740"/>
          <a:ext cx="889000" cy="46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105972</xdr:rowOff>
    </xdr:from>
    <xdr:to>
      <xdr:col>41</xdr:col>
      <xdr:colOff>101600</xdr:colOff>
      <xdr:row>98</xdr:row>
      <xdr:rowOff>36122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73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27249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82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92137</xdr:rowOff>
    </xdr:from>
    <xdr:to>
      <xdr:col>36</xdr:col>
      <xdr:colOff>165100</xdr:colOff>
      <xdr:row>98</xdr:row>
      <xdr:rowOff>22287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72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13414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81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78417</xdr:rowOff>
    </xdr:from>
    <xdr:to>
      <xdr:col>55</xdr:col>
      <xdr:colOff>50800</xdr:colOff>
      <xdr:row>97</xdr:row>
      <xdr:rowOff>8567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3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101294</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89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19793</xdr:rowOff>
    </xdr:from>
    <xdr:to>
      <xdr:col>50</xdr:col>
      <xdr:colOff>165100</xdr:colOff>
      <xdr:row>96</xdr:row>
      <xdr:rowOff>121393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7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137920</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25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170453</xdr:rowOff>
    </xdr:from>
    <xdr:to>
      <xdr:col>46</xdr:col>
      <xdr:colOff>38100</xdr:colOff>
      <xdr:row>96</xdr:row>
      <xdr:rowOff>100603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5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117130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233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149515</xdr:rowOff>
    </xdr:from>
    <xdr:to>
      <xdr:col>41</xdr:col>
      <xdr:colOff>101600</xdr:colOff>
      <xdr:row>93</xdr:row>
      <xdr:rowOff>79665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59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96192</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569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27440</xdr:rowOff>
    </xdr:from>
    <xdr:to>
      <xdr:col>36</xdr:col>
      <xdr:colOff>165100</xdr:colOff>
      <xdr:row>90</xdr:row>
      <xdr:rowOff>129040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545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145567</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5233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86420</xdr:rowOff>
    </xdr:from>
    <xdr:to>
      <xdr:col>85</xdr:col>
      <xdr:colOff>127000</xdr:colOff>
      <xdr:row>37</xdr:row>
      <xdr:rowOff>142084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087170"/>
          <a:ext cx="838200" cy="39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41234</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556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35148</xdr:rowOff>
    </xdr:from>
    <xdr:to>
      <xdr:col>81</xdr:col>
      <xdr:colOff>50800</xdr:colOff>
      <xdr:row>37</xdr:row>
      <xdr:rowOff>142084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378798"/>
          <a:ext cx="889000" cy="10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14145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70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35148</xdr:rowOff>
    </xdr:from>
    <xdr:to>
      <xdr:col>76</xdr:col>
      <xdr:colOff>114300</xdr:colOff>
      <xdr:row>38</xdr:row>
      <xdr:rowOff>38577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78798"/>
          <a:ext cx="889000" cy="17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12643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88102</xdr:rowOff>
    </xdr:from>
    <xdr:to>
      <xdr:col>71</xdr:col>
      <xdr:colOff>177800</xdr:colOff>
      <xdr:row>38</xdr:row>
      <xdr:rowOff>38577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5917402"/>
          <a:ext cx="889000" cy="63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137687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65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157640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67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35620</xdr:rowOff>
    </xdr:from>
    <xdr:to>
      <xdr:col>85</xdr:col>
      <xdr:colOff>177800</xdr:colOff>
      <xdr:row>35</xdr:row>
      <xdr:rowOff>137220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03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58497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88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91284</xdr:rowOff>
    </xdr:from>
    <xdr:to>
      <xdr:col>81</xdr:col>
      <xdr:colOff>101600</xdr:colOff>
      <xdr:row>38</xdr:row>
      <xdr:rowOff>21434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3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37961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21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155798</xdr:rowOff>
    </xdr:from>
    <xdr:to>
      <xdr:col>76</xdr:col>
      <xdr:colOff>165100</xdr:colOff>
      <xdr:row>37</xdr:row>
      <xdr:rowOff>85948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2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102475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10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159227</xdr:rowOff>
    </xdr:from>
    <xdr:to>
      <xdr:col>72</xdr:col>
      <xdr:colOff>38100</xdr:colOff>
      <xdr:row>38</xdr:row>
      <xdr:rowOff>89377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0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105904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27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37302</xdr:rowOff>
    </xdr:from>
    <xdr:to>
      <xdr:col>67</xdr:col>
      <xdr:colOff>101600</xdr:colOff>
      <xdr:row>34</xdr:row>
      <xdr:rowOff>138902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86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155429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64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38732</xdr:rowOff>
    </xdr:from>
    <xdr:to>
      <xdr:col>85</xdr:col>
      <xdr:colOff>127000</xdr:colOff>
      <xdr:row>57</xdr:row>
      <xdr:rowOff>57482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11382"/>
          <a:ext cx="838200" cy="1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67209</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96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45055</xdr:rowOff>
    </xdr:from>
    <xdr:to>
      <xdr:col>81</xdr:col>
      <xdr:colOff>50800</xdr:colOff>
      <xdr:row>57</xdr:row>
      <xdr:rowOff>57482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817705"/>
          <a:ext cx="889000" cy="1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40753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7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45055</xdr:rowOff>
    </xdr:from>
    <xdr:to>
      <xdr:col>76</xdr:col>
      <xdr:colOff>114300</xdr:colOff>
      <xdr:row>57</xdr:row>
      <xdr:rowOff>46692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17705"/>
          <a:ext cx="889000" cy="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70287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5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37484</xdr:rowOff>
    </xdr:from>
    <xdr:to>
      <xdr:col>71</xdr:col>
      <xdr:colOff>177800</xdr:colOff>
      <xdr:row>57</xdr:row>
      <xdr:rowOff>46692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10134"/>
          <a:ext cx="889000" cy="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49257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95991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159382</xdr:rowOff>
    </xdr:from>
    <xdr:to>
      <xdr:col>85</xdr:col>
      <xdr:colOff>177800</xdr:colOff>
      <xdr:row>57</xdr:row>
      <xdr:rowOff>89532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74309</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7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6682</xdr:rowOff>
    </xdr:from>
    <xdr:to>
      <xdr:col>81</xdr:col>
      <xdr:colOff>101600</xdr:colOff>
      <xdr:row>57</xdr:row>
      <xdr:rowOff>108282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7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99409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87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165705</xdr:rowOff>
    </xdr:from>
    <xdr:to>
      <xdr:col>76</xdr:col>
      <xdr:colOff>165100</xdr:colOff>
      <xdr:row>57</xdr:row>
      <xdr:rowOff>95855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6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86982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167342</xdr:rowOff>
    </xdr:from>
    <xdr:to>
      <xdr:col>72</xdr:col>
      <xdr:colOff>38100</xdr:colOff>
      <xdr:row>57</xdr:row>
      <xdr:rowOff>97492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88619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6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158134</xdr:rowOff>
    </xdr:from>
    <xdr:to>
      <xdr:col>67</xdr:col>
      <xdr:colOff>101600</xdr:colOff>
      <xdr:row>57</xdr:row>
      <xdr:rowOff>88284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5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79411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5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130496</xdr:rowOff>
    </xdr:from>
    <xdr:to>
      <xdr:col>85</xdr:col>
      <xdr:colOff>127000</xdr:colOff>
      <xdr:row>78</xdr:row>
      <xdr:rowOff>139371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503596"/>
          <a:ext cx="838200" cy="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12419</xdr:rowOff>
    </xdr:from>
    <xdr:to>
      <xdr:col>81</xdr:col>
      <xdr:colOff>50800</xdr:colOff>
      <xdr:row>78</xdr:row>
      <xdr:rowOff>139371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385519"/>
          <a:ext cx="889000" cy="12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161727</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159223</xdr:rowOff>
    </xdr:from>
    <xdr:to>
      <xdr:col>76</xdr:col>
      <xdr:colOff>114300</xdr:colOff>
      <xdr:row>78</xdr:row>
      <xdr:rowOff>12419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189423"/>
          <a:ext cx="889000" cy="19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138710</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51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159223</xdr:rowOff>
    </xdr:from>
    <xdr:to>
      <xdr:col>71</xdr:col>
      <xdr:colOff>177800</xdr:colOff>
      <xdr:row>77</xdr:row>
      <xdr:rowOff>92120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189423"/>
          <a:ext cx="889000" cy="10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109979</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36111" y="1348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119786</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49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79696</xdr:rowOff>
    </xdr:from>
    <xdr:to>
      <xdr:col>85</xdr:col>
      <xdr:colOff>177800</xdr:colOff>
      <xdr:row>79</xdr:row>
      <xdr:rowOff>9846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35492</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40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88571</xdr:rowOff>
    </xdr:from>
    <xdr:to>
      <xdr:col>81</xdr:col>
      <xdr:colOff>101600</xdr:colOff>
      <xdr:row>79</xdr:row>
      <xdr:rowOff>18721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9848</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24333" y="135543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133069</xdr:rowOff>
    </xdr:from>
    <xdr:to>
      <xdr:col>76</xdr:col>
      <xdr:colOff>165100</xdr:colOff>
      <xdr:row>78</xdr:row>
      <xdr:rowOff>63219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33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79746</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25111" y="1310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108423</xdr:rowOff>
    </xdr:from>
    <xdr:to>
      <xdr:col>72</xdr:col>
      <xdr:colOff>38100</xdr:colOff>
      <xdr:row>77</xdr:row>
      <xdr:rowOff>38573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13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55099</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291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41320</xdr:rowOff>
    </xdr:from>
    <xdr:to>
      <xdr:col>67</xdr:col>
      <xdr:colOff>101600</xdr:colOff>
      <xdr:row>77</xdr:row>
      <xdr:rowOff>142920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24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159447</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47111" y="1301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17706</xdr:rowOff>
    </xdr:from>
    <xdr:to>
      <xdr:col>85</xdr:col>
      <xdr:colOff>127000</xdr:colOff>
      <xdr:row>97</xdr:row>
      <xdr:rowOff>5877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134006"/>
          <a:ext cx="838200" cy="50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102829</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56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5877</xdr:rowOff>
    </xdr:from>
    <xdr:to>
      <xdr:col>81</xdr:col>
      <xdr:colOff>50800</xdr:colOff>
      <xdr:row>97</xdr:row>
      <xdr:rowOff>38170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636527"/>
          <a:ext cx="889000" cy="3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52985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68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38170</xdr:rowOff>
    </xdr:from>
    <xdr:to>
      <xdr:col>76</xdr:col>
      <xdr:colOff>114300</xdr:colOff>
      <xdr:row>97</xdr:row>
      <xdr:rowOff>64071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668820"/>
          <a:ext cx="889000" cy="2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89243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3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64071</xdr:rowOff>
    </xdr:from>
    <xdr:to>
      <xdr:col>71</xdr:col>
      <xdr:colOff>177800</xdr:colOff>
      <xdr:row>97</xdr:row>
      <xdr:rowOff>78384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694721"/>
          <a:ext cx="889000" cy="1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110732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103463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138356</xdr:rowOff>
    </xdr:from>
    <xdr:to>
      <xdr:col>85</xdr:col>
      <xdr:colOff>177800</xdr:colOff>
      <xdr:row>94</xdr:row>
      <xdr:rowOff>68506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08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161233</xdr:rowOff>
    </xdr:from>
    <xdr:ext cx="599010"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593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126527</xdr:rowOff>
    </xdr:from>
    <xdr:to>
      <xdr:col>81</xdr:col>
      <xdr:colOff>101600</xdr:colOff>
      <xdr:row>97</xdr:row>
      <xdr:rowOff>56677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58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73204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36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158820</xdr:rowOff>
    </xdr:from>
    <xdr:to>
      <xdr:col>76</xdr:col>
      <xdr:colOff>165100</xdr:colOff>
      <xdr:row>97</xdr:row>
      <xdr:rowOff>88970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61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80097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71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13271</xdr:rowOff>
    </xdr:from>
    <xdr:to>
      <xdr:col>72</xdr:col>
      <xdr:colOff>38100</xdr:colOff>
      <xdr:row>97</xdr:row>
      <xdr:rowOff>114871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64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105998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73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27584</xdr:rowOff>
    </xdr:from>
    <xdr:to>
      <xdr:col>67</xdr:col>
      <xdr:colOff>101600</xdr:colOff>
      <xdr:row>97</xdr:row>
      <xdr:rowOff>129184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65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120311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75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元利繰上償還実施による公債費の増額や防災行政無線設備更新による消防費の増額が大きい。しかし、これらの経費は一時的</a:t>
          </a:r>
          <a:r>
            <a:rPr kumimoji="1" lang="ja-JP" altLang="en-US" sz="1300">
              <a:solidFill>
                <a:srgbClr val="FF0000"/>
              </a:solidFill>
              <a:latin typeface="ＭＳ Ｐゴシック" panose="020B0600070205080204" pitchFamily="50" charset="-128"/>
              <a:ea typeface="ＭＳ Ｐゴシック" panose="020B0600070205080204" pitchFamily="50" charset="-128"/>
            </a:rPr>
            <a:t>かつ</a:t>
          </a:r>
          <a:r>
            <a:rPr kumimoji="1" lang="ja-JP" altLang="en-US" sz="1300">
              <a:latin typeface="ＭＳ Ｐゴシック" panose="020B0600070205080204" pitchFamily="50" charset="-128"/>
              <a:ea typeface="ＭＳ Ｐゴシック" panose="020B0600070205080204" pitchFamily="50" charset="-128"/>
            </a:rPr>
            <a:t>臨時的な経費であり、これらを除外した場合、主に増額傾向にあるのは職員人件費や更新整備・維持補修費等の施設維持に要する経費である。今後も物価高騰による各種経費の増額や、公共施設等総合管理計画に基づく施設更新の他、大規模な施設整備も予定されており普通建設事業費の増額も見込まれるため、適切な財源の捻出と経費抑制に努め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類似団体比</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似団体と比較すると、総務費・民生費・公債費がいずれも大きく上回っている。総務費については、高校魅力化推進事業等の地方創生に要する経費の他、（仮称）鎮魂の森整備事業等の施設に要する経費が多いことが主な要因となっている。民生費については、すこやか子育て医療給付事業（高校卒業までの子どもの保険診療分の医療費全額給付）、保育料完全無償化など、子育て世代への独自の施策が主な要因となっている。公債費については、大規模な繰上償還を実施したこと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岩手県大槌町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財政調整基金残高については、土地開発基金廃止に伴う残額</a:t>
          </a:r>
          <a:r>
            <a:rPr kumimoji="1" lang="en-US" altLang="ja-JP" sz="1400">
              <a:latin typeface="ＭＳ ゴシック" pitchFamily="49" charset="-128"/>
              <a:ea typeface="ＭＳ ゴシック" pitchFamily="49" charset="-128"/>
            </a:rPr>
            <a:t>316,752</a:t>
          </a:r>
          <a:r>
            <a:rPr kumimoji="1" lang="ja-JP" altLang="en-US" sz="1400">
              <a:latin typeface="ＭＳ ゴシック" pitchFamily="49" charset="-128"/>
              <a:ea typeface="ＭＳ ゴシック" pitchFamily="49" charset="-128"/>
            </a:rPr>
            <a:t>千円を積み立てたことにより</a:t>
          </a:r>
          <a:r>
            <a:rPr kumimoji="1" lang="en-US" altLang="ja-JP" sz="1400">
              <a:latin typeface="ＭＳ ゴシック" pitchFamily="49" charset="-128"/>
              <a:ea typeface="ＭＳ ゴシック" pitchFamily="49" charset="-128"/>
            </a:rPr>
            <a:t>6.11</a:t>
          </a:r>
          <a:r>
            <a:rPr kumimoji="1" lang="ja-JP" altLang="en-US" sz="1400">
              <a:latin typeface="ＭＳ ゴシック" pitchFamily="49" charset="-128"/>
              <a:ea typeface="ＭＳ ゴシック" pitchFamily="49" charset="-128"/>
            </a:rPr>
            <a:t>ポイント増加した。</a:t>
          </a:r>
        </a:p>
        <a:p>
          <a:r>
            <a:rPr kumimoji="1" lang="ja-JP" altLang="en-US" sz="1400">
              <a:latin typeface="ＭＳ ゴシック" pitchFamily="49" charset="-128"/>
              <a:ea typeface="ＭＳ ゴシック" pitchFamily="49" charset="-128"/>
            </a:rPr>
            <a:t>　実質収支額については、翌年度に繰り越すべき財源が令和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96,320</a:t>
          </a:r>
          <a:r>
            <a:rPr kumimoji="1" lang="ja-JP" altLang="en-US" sz="1400">
              <a:latin typeface="ＭＳ ゴシック" pitchFamily="49" charset="-128"/>
              <a:ea typeface="ＭＳ ゴシック" pitchFamily="49" charset="-128"/>
            </a:rPr>
            <a:t>千円減少したことにより</a:t>
          </a:r>
          <a:r>
            <a:rPr kumimoji="1" lang="en-US" altLang="ja-JP" sz="1400">
              <a:latin typeface="ＭＳ ゴシック" pitchFamily="49" charset="-128"/>
              <a:ea typeface="ＭＳ ゴシック" pitchFamily="49" charset="-128"/>
            </a:rPr>
            <a:t>2.75</a:t>
          </a:r>
          <a:r>
            <a:rPr kumimoji="1" lang="ja-JP" altLang="en-US" sz="1400">
              <a:latin typeface="ＭＳ ゴシック" pitchFamily="49" charset="-128"/>
              <a:ea typeface="ＭＳ ゴシック" pitchFamily="49" charset="-128"/>
            </a:rPr>
            <a:t>ポイント増加した。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実質単年度収支については、財政調整基金積立金の他、大規模な繰上償還を実施したことにより</a:t>
          </a:r>
          <a:r>
            <a:rPr kumimoji="1" lang="en-US" altLang="ja-JP" sz="1400">
              <a:latin typeface="ＭＳ ゴシック" pitchFamily="49" charset="-128"/>
              <a:ea typeface="ＭＳ ゴシック" pitchFamily="49" charset="-128"/>
            </a:rPr>
            <a:t>61.46</a:t>
          </a:r>
          <a:r>
            <a:rPr kumimoji="1" lang="ja-JP" altLang="en-US" sz="1400">
              <a:latin typeface="ＭＳ ゴシック" pitchFamily="49" charset="-128"/>
              <a:ea typeface="ＭＳ ゴシック" pitchFamily="49" charset="-128"/>
            </a:rPr>
            <a:t>ポイント増加した。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岩手県大槌町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全会計において、黒字を確保しており赤字会計は無い。</a:t>
          </a:r>
        </a:p>
        <a:p>
          <a:r>
            <a:rPr kumimoji="1" lang="ja-JP" altLang="en-US" sz="1400">
              <a:latin typeface="ＭＳ ゴシック" pitchFamily="49" charset="-128"/>
              <a:ea typeface="ＭＳ ゴシック" pitchFamily="49" charset="-128"/>
            </a:rPr>
            <a:t>　人口減少の影響による収入額の減額が見込まれることから、健全な財政運営に努めたい。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11955326</v>
      </c>
      <c r="BO4" s="371"/>
      <c r="BP4" s="371"/>
      <c r="BQ4" s="371"/>
      <c r="BR4" s="371"/>
      <c r="BS4" s="371"/>
      <c r="BT4" s="371"/>
      <c r="BU4" s="372"/>
      <c r="BV4" s="370">
        <v>11105331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11.6</v>
      </c>
      <c r="CU4" s="377"/>
      <c r="CV4" s="377"/>
      <c r="CW4" s="377"/>
      <c r="CX4" s="377"/>
      <c r="CY4" s="377"/>
      <c r="CZ4" s="377"/>
      <c r="DA4" s="378"/>
      <c r="DB4" s="376">
        <v>8.8000000000000007</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11373922</v>
      </c>
      <c r="BO5" s="408"/>
      <c r="BP5" s="408"/>
      <c r="BQ5" s="408"/>
      <c r="BR5" s="408"/>
      <c r="BS5" s="408"/>
      <c r="BT5" s="408"/>
      <c r="BU5" s="409"/>
      <c r="BV5" s="407">
        <v>10555763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90.3</v>
      </c>
      <c r="CU5" s="405"/>
      <c r="CV5" s="405"/>
      <c r="CW5" s="405"/>
      <c r="CX5" s="405"/>
      <c r="CY5" s="405"/>
      <c r="CZ5" s="405"/>
      <c r="DA5" s="406"/>
      <c r="DB5" s="404">
        <v>95.7</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581404</v>
      </c>
      <c r="BO6" s="408"/>
      <c r="BP6" s="408"/>
      <c r="BQ6" s="408"/>
      <c r="BR6" s="408"/>
      <c r="BS6" s="408"/>
      <c r="BT6" s="408"/>
      <c r="BU6" s="409"/>
      <c r="BV6" s="407">
        <v>549568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90.7</v>
      </c>
      <c r="CU6" s="445"/>
      <c r="CV6" s="445"/>
      <c r="CW6" s="445"/>
      <c r="CX6" s="445"/>
      <c r="CY6" s="445"/>
      <c r="CZ6" s="445"/>
      <c r="DA6" s="446"/>
      <c r="DB6" s="444">
        <v>96.7</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65418</v>
      </c>
      <c r="BO7" s="408"/>
      <c r="BP7" s="408"/>
      <c r="BQ7" s="408"/>
      <c r="BR7" s="408"/>
      <c r="BS7" s="408"/>
      <c r="BT7" s="408"/>
      <c r="BU7" s="409"/>
      <c r="BV7" s="407">
        <v>161738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4463059</v>
      </c>
      <c r="CU7" s="408"/>
      <c r="CV7" s="408"/>
      <c r="CW7" s="408"/>
      <c r="CX7" s="408"/>
      <c r="CY7" s="408"/>
      <c r="CZ7" s="408"/>
      <c r="DA7" s="409"/>
      <c r="DB7" s="407">
        <v>4400329</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515986</v>
      </c>
      <c r="BO8" s="408"/>
      <c r="BP8" s="408"/>
      <c r="BQ8" s="408"/>
      <c r="BR8" s="408"/>
      <c r="BS8" s="408"/>
      <c r="BT8" s="408"/>
      <c r="BU8" s="409"/>
      <c r="BV8" s="407">
        <v>387830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0.28000000000000003</v>
      </c>
      <c r="CU8" s="448"/>
      <c r="CV8" s="448"/>
      <c r="CW8" s="448"/>
      <c r="CX8" s="448"/>
      <c r="CY8" s="448"/>
      <c r="CZ8" s="448"/>
      <c r="DA8" s="449"/>
      <c r="DB8" s="447">
        <v>0.28999999999999998</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11004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128156</v>
      </c>
      <c r="BO9" s="408"/>
      <c r="BP9" s="408"/>
      <c r="BQ9" s="408"/>
      <c r="BR9" s="408"/>
      <c r="BS9" s="408"/>
      <c r="BT9" s="408"/>
      <c r="BU9" s="409"/>
      <c r="BV9" s="407">
        <v>-423000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26.4</v>
      </c>
      <c r="CU9" s="405"/>
      <c r="CV9" s="405"/>
      <c r="CW9" s="405"/>
      <c r="CX9" s="405"/>
      <c r="CY9" s="405"/>
      <c r="CZ9" s="405"/>
      <c r="DA9" s="406"/>
      <c r="DB9" s="404">
        <v>10.7</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112</v>
      </c>
      <c r="M10" s="437"/>
      <c r="N10" s="437"/>
      <c r="O10" s="437"/>
      <c r="P10" s="437"/>
      <c r="Q10" s="438"/>
      <c r="R10" s="458">
        <v>11759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316752</v>
      </c>
      <c r="BO10" s="408"/>
      <c r="BP10" s="408"/>
      <c r="BQ10" s="408"/>
      <c r="BR10" s="408"/>
      <c r="BS10" s="408"/>
      <c r="BT10" s="408"/>
      <c r="BU10" s="409"/>
      <c r="BV10" s="407">
        <v>342</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1225624</v>
      </c>
      <c r="BO11" s="408"/>
      <c r="BP11" s="408"/>
      <c r="BQ11" s="408"/>
      <c r="BR11" s="408"/>
      <c r="BS11" s="408"/>
      <c r="BT11" s="408"/>
      <c r="BU11" s="409"/>
      <c r="BV11" s="407">
        <v>36895</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10709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671701</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10632</v>
      </c>
      <c r="S13" s="492"/>
      <c r="T13" s="492"/>
      <c r="U13" s="492"/>
      <c r="V13" s="493"/>
      <c r="W13" s="423" t="s">
        <v>131</v>
      </c>
      <c r="X13" s="424"/>
      <c r="Y13" s="424"/>
      <c r="Z13" s="424"/>
      <c r="AA13" s="424"/>
      <c r="AB13" s="414"/>
      <c r="AC13" s="458">
        <v>292</v>
      </c>
      <c r="AD13" s="459"/>
      <c r="AE13" s="459"/>
      <c r="AF13" s="459"/>
      <c r="AG13" s="501"/>
      <c r="AH13" s="458">
        <v>356</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1670532</v>
      </c>
      <c r="BO13" s="408"/>
      <c r="BP13" s="408"/>
      <c r="BQ13" s="408"/>
      <c r="BR13" s="408"/>
      <c r="BS13" s="408"/>
      <c r="BT13" s="408"/>
      <c r="BU13" s="409"/>
      <c r="BV13" s="407">
        <v>-1057464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10.1</v>
      </c>
      <c r="CU13" s="405"/>
      <c r="CV13" s="405"/>
      <c r="CW13" s="405"/>
      <c r="CX13" s="405"/>
      <c r="CY13" s="405"/>
      <c r="CZ13" s="405"/>
      <c r="DA13" s="406"/>
      <c r="DB13" s="404">
        <v>12.5</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10928</v>
      </c>
      <c r="S14" s="492"/>
      <c r="T14" s="492"/>
      <c r="U14" s="492"/>
      <c r="V14" s="493"/>
      <c r="W14" s="397"/>
      <c r="X14" s="398"/>
      <c r="Y14" s="398"/>
      <c r="Z14" s="398"/>
      <c r="AA14" s="398"/>
      <c r="AB14" s="387"/>
      <c r="AC14" s="494">
        <v>5.8</v>
      </c>
      <c r="AD14" s="495"/>
      <c r="AE14" s="495"/>
      <c r="AF14" s="495"/>
      <c r="AG14" s="496"/>
      <c r="AH14" s="494">
        <v>6.2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10869</v>
      </c>
      <c r="S15" s="492"/>
      <c r="T15" s="492"/>
      <c r="U15" s="492"/>
      <c r="V15" s="493"/>
      <c r="W15" s="423" t="s">
        <v>137</v>
      </c>
      <c r="X15" s="424"/>
      <c r="Y15" s="424"/>
      <c r="Z15" s="424"/>
      <c r="AA15" s="424"/>
      <c r="AB15" s="414"/>
      <c r="AC15" s="458">
        <v>1804</v>
      </c>
      <c r="AD15" s="459"/>
      <c r="AE15" s="459"/>
      <c r="AF15" s="459"/>
      <c r="AG15" s="501"/>
      <c r="AH15" s="458">
        <v>2222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1174125</v>
      </c>
      <c r="BO15" s="371"/>
      <c r="BP15" s="371"/>
      <c r="BQ15" s="371"/>
      <c r="BR15" s="371"/>
      <c r="BS15" s="371"/>
      <c r="BT15" s="371"/>
      <c r="BU15" s="372"/>
      <c r="BV15" s="370">
        <v>1154063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35.799999999999997</v>
      </c>
      <c r="AD16" s="495"/>
      <c r="AE16" s="495"/>
      <c r="AF16" s="495"/>
      <c r="AG16" s="496"/>
      <c r="AH16" s="494">
        <v>38.700000000000003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4157813</v>
      </c>
      <c r="BO16" s="408"/>
      <c r="BP16" s="408"/>
      <c r="BQ16" s="408"/>
      <c r="BR16" s="408"/>
      <c r="BS16" s="408"/>
      <c r="BT16" s="408"/>
      <c r="BU16" s="409"/>
      <c r="BV16" s="407">
        <v>4058665</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2939</v>
      </c>
      <c r="AD17" s="459"/>
      <c r="AE17" s="459"/>
      <c r="AF17" s="459"/>
      <c r="AG17" s="501"/>
      <c r="AH17" s="458">
        <v>3160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1456893</v>
      </c>
      <c r="BO17" s="408"/>
      <c r="BP17" s="408"/>
      <c r="BQ17" s="408"/>
      <c r="BR17" s="408"/>
      <c r="BS17" s="408"/>
      <c r="BT17" s="408"/>
      <c r="BU17" s="409"/>
      <c r="BV17" s="407">
        <v>1432078</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200.42</v>
      </c>
      <c r="M18" s="531"/>
      <c r="N18" s="531"/>
      <c r="O18" s="531"/>
      <c r="P18" s="531"/>
      <c r="Q18" s="531"/>
      <c r="R18" s="532"/>
      <c r="S18" s="532"/>
      <c r="T18" s="532"/>
      <c r="U18" s="532"/>
      <c r="V18" s="533"/>
      <c r="W18" s="425"/>
      <c r="X18" s="426"/>
      <c r="Y18" s="426"/>
      <c r="Z18" s="426"/>
      <c r="AA18" s="426"/>
      <c r="AB18" s="417"/>
      <c r="AC18" s="534">
        <v>58.4</v>
      </c>
      <c r="AD18" s="535"/>
      <c r="AE18" s="535"/>
      <c r="AF18" s="535"/>
      <c r="AG18" s="536"/>
      <c r="AH18" s="534">
        <v>55.1</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4010962</v>
      </c>
      <c r="BO18" s="408"/>
      <c r="BP18" s="408"/>
      <c r="BQ18" s="408"/>
      <c r="BR18" s="408"/>
      <c r="BS18" s="408"/>
      <c r="BT18" s="408"/>
      <c r="BU18" s="409"/>
      <c r="BV18" s="407">
        <v>4194965</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55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7161105</v>
      </c>
      <c r="BO19" s="408"/>
      <c r="BP19" s="408"/>
      <c r="BQ19" s="408"/>
      <c r="BR19" s="408"/>
      <c r="BS19" s="408"/>
      <c r="BT19" s="408"/>
      <c r="BU19" s="409"/>
      <c r="BV19" s="407">
        <v>6845774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4527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5865760</v>
      </c>
      <c r="BO22" s="371"/>
      <c r="BP22" s="371"/>
      <c r="BQ22" s="371"/>
      <c r="BR22" s="371"/>
      <c r="BS22" s="371"/>
      <c r="BT22" s="371"/>
      <c r="BU22" s="372"/>
      <c r="BV22" s="370">
        <v>7193486</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5051328</v>
      </c>
      <c r="BO23" s="408"/>
      <c r="BP23" s="408"/>
      <c r="BQ23" s="408"/>
      <c r="BR23" s="408"/>
      <c r="BS23" s="408"/>
      <c r="BT23" s="408"/>
      <c r="BU23" s="409"/>
      <c r="BV23" s="407">
        <v>6375477</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6600</v>
      </c>
      <c r="R24" s="459"/>
      <c r="S24" s="459"/>
      <c r="T24" s="459"/>
      <c r="U24" s="459"/>
      <c r="V24" s="501"/>
      <c r="W24" s="553"/>
      <c r="X24" s="554"/>
      <c r="Y24" s="555"/>
      <c r="Z24" s="457" t="s">
        <v>162</v>
      </c>
      <c r="AA24" s="437"/>
      <c r="AB24" s="437"/>
      <c r="AC24" s="437"/>
      <c r="AD24" s="437"/>
      <c r="AE24" s="437"/>
      <c r="AF24" s="437"/>
      <c r="AG24" s="438"/>
      <c r="AH24" s="458">
        <v>123</v>
      </c>
      <c r="AI24" s="459"/>
      <c r="AJ24" s="459"/>
      <c r="AK24" s="459"/>
      <c r="AL24" s="501"/>
      <c r="AM24" s="458">
        <v>358914</v>
      </c>
      <c r="AN24" s="459"/>
      <c r="AO24" s="459"/>
      <c r="AP24" s="459"/>
      <c r="AQ24" s="459"/>
      <c r="AR24" s="501"/>
      <c r="AS24" s="458">
        <v>2918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3840857</v>
      </c>
      <c r="BO24" s="408"/>
      <c r="BP24" s="408"/>
      <c r="BQ24" s="408"/>
      <c r="BR24" s="408"/>
      <c r="BS24" s="408"/>
      <c r="BT24" s="408"/>
      <c r="BU24" s="409"/>
      <c r="BV24" s="407">
        <v>4949722</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5320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973574</v>
      </c>
      <c r="BO25" s="371"/>
      <c r="BP25" s="371"/>
      <c r="BQ25" s="371"/>
      <c r="BR25" s="371"/>
      <c r="BS25" s="371"/>
      <c r="BT25" s="371"/>
      <c r="BU25" s="372"/>
      <c r="BV25" s="370">
        <v>838515</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5020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2490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v>92115</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174</v>
      </c>
      <c r="F28" s="437"/>
      <c r="G28" s="437"/>
      <c r="H28" s="437"/>
      <c r="I28" s="437"/>
      <c r="J28" s="437"/>
      <c r="K28" s="438"/>
      <c r="L28" s="458">
        <v>1</v>
      </c>
      <c r="M28" s="459"/>
      <c r="N28" s="459"/>
      <c r="O28" s="459"/>
      <c r="P28" s="501"/>
      <c r="Q28" s="458">
        <v>2050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3426216</v>
      </c>
      <c r="BO28" s="371"/>
      <c r="BP28" s="371"/>
      <c r="BQ28" s="371"/>
      <c r="BR28" s="371"/>
      <c r="BS28" s="371"/>
      <c r="BT28" s="371"/>
      <c r="BU28" s="372"/>
      <c r="BV28" s="370">
        <v>3109464</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177</v>
      </c>
      <c r="F29" s="437"/>
      <c r="G29" s="437"/>
      <c r="H29" s="437"/>
      <c r="I29" s="437"/>
      <c r="J29" s="437"/>
      <c r="K29" s="438"/>
      <c r="L29" s="458">
        <v>11</v>
      </c>
      <c r="M29" s="459"/>
      <c r="N29" s="459"/>
      <c r="O29" s="459"/>
      <c r="P29" s="501"/>
      <c r="Q29" s="458">
        <v>1920</v>
      </c>
      <c r="R29" s="459"/>
      <c r="S29" s="459"/>
      <c r="T29" s="459"/>
      <c r="U29" s="459"/>
      <c r="V29" s="501"/>
      <c r="W29" s="556"/>
      <c r="X29" s="557"/>
      <c r="Y29" s="558"/>
      <c r="Z29" s="457" t="s">
        <v>178</v>
      </c>
      <c r="AA29" s="437"/>
      <c r="AB29" s="437"/>
      <c r="AC29" s="437"/>
      <c r="AD29" s="437"/>
      <c r="AE29" s="437"/>
      <c r="AF29" s="437"/>
      <c r="AG29" s="438"/>
      <c r="AH29" s="458">
        <v>124</v>
      </c>
      <c r="AI29" s="459"/>
      <c r="AJ29" s="459"/>
      <c r="AK29" s="459"/>
      <c r="AL29" s="501"/>
      <c r="AM29" s="458">
        <v>362862</v>
      </c>
      <c r="AN29" s="459"/>
      <c r="AO29" s="459"/>
      <c r="AP29" s="459"/>
      <c r="AQ29" s="459"/>
      <c r="AR29" s="501"/>
      <c r="AS29" s="458">
        <v>2926</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490811</v>
      </c>
      <c r="BO29" s="408"/>
      <c r="BP29" s="408"/>
      <c r="BQ29" s="408"/>
      <c r="BR29" s="408"/>
      <c r="BS29" s="408"/>
      <c r="BT29" s="408"/>
      <c r="BU29" s="409"/>
      <c r="BV29" s="407">
        <v>1715788</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95.6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11919012</v>
      </c>
      <c r="BO30" s="527"/>
      <c r="BP30" s="527"/>
      <c r="BQ30" s="527"/>
      <c r="BR30" s="527"/>
      <c r="BS30" s="527"/>
      <c r="BT30" s="527"/>
      <c r="BU30" s="528"/>
      <c r="BV30" s="526">
        <v>11601192</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釜石大槌地区行政事務組合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沿岸南部広域環境組合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岩手県市町村総合事務組合（一般会計）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岩手県市町村総合事務組合（特別会計）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岩手県後期高齢者医療連合（一般会計）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岩手県後期高齢者医療連合（特別会計）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hKw5kpkTBcTxhj/FJHj/eEJz54PgLtX0AAg5NjntTijiVPp7dQQZSKzA6MEq93Uml5OhnDw9sbY0mVzAOwmbuQ==" saltValue="JD1x8eb9YqwX9ZElGVWBO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532</v>
      </c>
      <c r="D34" s="1151"/>
      <c r="E34" s="1152"/>
      <c r="F34" s="32">
        <v>53.1</v>
      </c>
      <c r="G34" s="33">
        <v>18.98</v>
      </c>
      <c r="H34" s="33">
        <v>18</v>
      </c>
      <c r="I34" s="33">
        <v>8.81</v>
      </c>
      <c r="J34" s="34">
        <v>11.56</v>
      </c>
      <c r="K34" s="22"/>
      <c r="L34" s="22"/>
      <c r="M34" s="22"/>
      <c r="N34" s="22"/>
      <c r="O34" s="22"/>
      <c r="P34" s="22"/>
    </row>
    <row r="35" spans="1:16" ht="39" customHeight="1" x14ac:dyDescent="0.2">
      <c r="A35" s="22"/>
      <c r="B35" s="35"/>
      <c r="C35" s="1145" t="s">
        <v>533</v>
      </c>
      <c r="D35" s="1146"/>
      <c r="E35" s="1147"/>
      <c r="F35" s="36">
        <v>10.63</v>
      </c>
      <c r="G35" s="37">
        <v>10.95</v>
      </c>
      <c r="H35" s="37">
        <v>10.52</v>
      </c>
      <c r="I35" s="37">
        <v>0</v>
      </c>
      <c r="J35" s="38">
        <v>9.15</v>
      </c>
      <c r="K35" s="22"/>
      <c r="L35" s="22"/>
      <c r="M35" s="22"/>
      <c r="N35" s="22"/>
      <c r="O35" s="22"/>
      <c r="P35" s="22"/>
    </row>
    <row r="36" spans="1:16" ht="39" customHeight="1" x14ac:dyDescent="0.2">
      <c r="A36" s="22"/>
      <c r="B36" s="35"/>
      <c r="C36" s="1145" t="s">
        <v>534</v>
      </c>
      <c r="D36" s="1146"/>
      <c r="E36" s="1147"/>
      <c r="F36" s="36" t="s">
        <v>486</v>
      </c>
      <c r="G36" s="37">
        <v>2.33</v>
      </c>
      <c r="H36" s="37">
        <v>7.33</v>
      </c>
      <c r="I36" s="37">
        <v>0</v>
      </c>
      <c r="J36" s="38">
        <v>7.96</v>
      </c>
      <c r="K36" s="22"/>
      <c r="L36" s="22"/>
      <c r="M36" s="22"/>
      <c r="N36" s="22"/>
      <c r="O36" s="22"/>
      <c r="P36" s="22"/>
    </row>
    <row r="37" spans="1:16" ht="39" customHeight="1" x14ac:dyDescent="0.2">
      <c r="A37" s="22"/>
      <c r="B37" s="35"/>
      <c r="C37" s="1145" t="s">
        <v>535</v>
      </c>
      <c r="D37" s="1146"/>
      <c r="E37" s="1147"/>
      <c r="F37" s="36">
        <v>3.6</v>
      </c>
      <c r="G37" s="37">
        <v>2.79</v>
      </c>
      <c r="H37" s="37">
        <v>2.12</v>
      </c>
      <c r="I37" s="37">
        <v>5.93</v>
      </c>
      <c r="J37" s="38">
        <v>5.96</v>
      </c>
      <c r="K37" s="22"/>
      <c r="L37" s="22"/>
      <c r="M37" s="22"/>
      <c r="N37" s="22"/>
      <c r="O37" s="22"/>
      <c r="P37" s="22"/>
    </row>
    <row r="38" spans="1:16" ht="39" customHeight="1" x14ac:dyDescent="0.2">
      <c r="A38" s="22"/>
      <c r="B38" s="35"/>
      <c r="C38" s="1145" t="s">
        <v>536</v>
      </c>
      <c r="D38" s="1146"/>
      <c r="E38" s="1147"/>
      <c r="F38" s="36">
        <v>1.1100000000000001</v>
      </c>
      <c r="G38" s="37">
        <v>1.49</v>
      </c>
      <c r="H38" s="37">
        <v>1.49</v>
      </c>
      <c r="I38" s="37">
        <v>1.81</v>
      </c>
      <c r="J38" s="38">
        <v>1.43</v>
      </c>
      <c r="K38" s="22"/>
      <c r="L38" s="22"/>
      <c r="M38" s="22"/>
      <c r="N38" s="22"/>
      <c r="O38" s="22"/>
      <c r="P38" s="22"/>
    </row>
    <row r="39" spans="1:16" ht="39" customHeight="1" x14ac:dyDescent="0.2">
      <c r="A39" s="22"/>
      <c r="B39" s="35"/>
      <c r="C39" s="1145" t="s">
        <v>537</v>
      </c>
      <c r="D39" s="1146"/>
      <c r="E39" s="1147"/>
      <c r="F39" s="36">
        <v>0.02</v>
      </c>
      <c r="G39" s="37">
        <v>0</v>
      </c>
      <c r="H39" s="37">
        <v>0.01</v>
      </c>
      <c r="I39" s="37">
        <v>0.02</v>
      </c>
      <c r="J39" s="38">
        <v>0.01</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539</v>
      </c>
      <c r="D43" s="1149"/>
      <c r="E43" s="1150"/>
      <c r="F43" s="41">
        <v>1.56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5N0bk7y3G1vwMWXbfPh9hT1cTYwWV5g2GcmqK1NEvmyeZCAHp0+E6Wd75VbXzoyJbfjYl1IQqOIQJE56ENeuw==" saltValue="VaEXwtec3PCQfWN14XMJ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594</v>
      </c>
      <c r="L45" s="60">
        <v>617</v>
      </c>
      <c r="M45" s="60">
        <v>666</v>
      </c>
      <c r="N45" s="60">
        <v>693</v>
      </c>
      <c r="O45" s="61">
        <v>666</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301</v>
      </c>
      <c r="L48" s="64">
        <v>364</v>
      </c>
      <c r="M48" s="64">
        <v>364</v>
      </c>
      <c r="N48" s="64">
        <v>397</v>
      </c>
      <c r="O48" s="65">
        <v>271</v>
      </c>
      <c r="P48" s="48"/>
      <c r="Q48" s="48"/>
      <c r="R48" s="48"/>
      <c r="S48" s="48"/>
      <c r="T48" s="48"/>
      <c r="U48" s="48"/>
    </row>
    <row r="49" spans="1:21" ht="30.75" customHeight="1" x14ac:dyDescent="0.2">
      <c r="A49" s="48"/>
      <c r="B49" s="1155"/>
      <c r="C49" s="1156"/>
      <c r="D49" s="62"/>
      <c r="E49" s="1161" t="s">
        <v>14</v>
      </c>
      <c r="F49" s="1161"/>
      <c r="G49" s="1161"/>
      <c r="H49" s="1161"/>
      <c r="I49" s="1161"/>
      <c r="J49" s="1162"/>
      <c r="K49" s="63">
        <v>129</v>
      </c>
      <c r="L49" s="64">
        <v>126</v>
      </c>
      <c r="M49" s="64">
        <v>104</v>
      </c>
      <c r="N49" s="64">
        <v>74</v>
      </c>
      <c r="O49" s="65">
        <v>75</v>
      </c>
      <c r="P49" s="48"/>
      <c r="Q49" s="48"/>
      <c r="R49" s="48"/>
      <c r="S49" s="48"/>
      <c r="T49" s="48"/>
      <c r="U49" s="48"/>
    </row>
    <row r="50" spans="1:21" ht="30.75" customHeight="1" x14ac:dyDescent="0.2">
      <c r="A50" s="48"/>
      <c r="B50" s="1155"/>
      <c r="C50" s="1156"/>
      <c r="D50" s="62"/>
      <c r="E50" s="1161" t="s">
        <v>15</v>
      </c>
      <c r="F50" s="1161"/>
      <c r="G50" s="1161"/>
      <c r="H50" s="1161"/>
      <c r="I50" s="1161"/>
      <c r="J50" s="1162"/>
      <c r="K50" s="63">
        <v>37</v>
      </c>
      <c r="L50" s="64">
        <v>24</v>
      </c>
      <c r="M50" s="64">
        <v>22</v>
      </c>
      <c r="N50" s="64">
        <v>24</v>
      </c>
      <c r="O50" s="65">
        <v>29</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v>0</v>
      </c>
      <c r="N51" s="64">
        <v>0</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624</v>
      </c>
      <c r="L52" s="64">
        <v>657</v>
      </c>
      <c r="M52" s="64">
        <v>704</v>
      </c>
      <c r="N52" s="64">
        <v>738</v>
      </c>
      <c r="O52" s="65">
        <v>812</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437</v>
      </c>
      <c r="L53" s="69">
        <v>474</v>
      </c>
      <c r="M53" s="69">
        <v>452</v>
      </c>
      <c r="N53" s="69">
        <v>450</v>
      </c>
      <c r="O53" s="70">
        <v>229</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Oz7jqGNcEplbRGN4J+PvXvaEy1c/igdOwrq10GjEG8XJya5Yi372zA94vAmj7jnK5kBafozjHPheH7zlVP/xA==" saltValue="4U+d5oPGLRCDOWo945q3a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55">
        <v>6556</v>
      </c>
      <c r="J41" s="356">
        <v>6838</v>
      </c>
      <c r="K41" s="356">
        <v>7478</v>
      </c>
      <c r="L41" s="356">
        <v>7193</v>
      </c>
      <c r="M41" s="357">
        <v>5866</v>
      </c>
    </row>
    <row r="42" spans="2:13" ht="27.75" customHeight="1" x14ac:dyDescent="0.2">
      <c r="B42" s="1186"/>
      <c r="C42" s="1187"/>
      <c r="D42" s="106"/>
      <c r="E42" s="1192" t="s">
        <v>32</v>
      </c>
      <c r="F42" s="1192"/>
      <c r="G42" s="1192"/>
      <c r="H42" s="1193"/>
      <c r="I42" s="358">
        <v>42</v>
      </c>
      <c r="J42" s="359">
        <v>31</v>
      </c>
      <c r="K42" s="359">
        <v>20</v>
      </c>
      <c r="L42" s="359">
        <v>10</v>
      </c>
      <c r="M42" s="360">
        <v>5</v>
      </c>
    </row>
    <row r="43" spans="2:13" ht="27.75" customHeight="1" x14ac:dyDescent="0.2">
      <c r="B43" s="1186"/>
      <c r="C43" s="1187"/>
      <c r="D43" s="106"/>
      <c r="E43" s="1192" t="s">
        <v>33</v>
      </c>
      <c r="F43" s="1192"/>
      <c r="G43" s="1192"/>
      <c r="H43" s="1193"/>
      <c r="I43" s="358">
        <v>4455</v>
      </c>
      <c r="J43" s="359">
        <v>4548</v>
      </c>
      <c r="K43" s="359">
        <v>4321</v>
      </c>
      <c r="L43" s="359">
        <v>4333</v>
      </c>
      <c r="M43" s="360">
        <v>3582</v>
      </c>
    </row>
    <row r="44" spans="2:13" ht="27.75" customHeight="1" x14ac:dyDescent="0.2">
      <c r="B44" s="1186"/>
      <c r="C44" s="1187"/>
      <c r="D44" s="106"/>
      <c r="E44" s="1192" t="s">
        <v>34</v>
      </c>
      <c r="F44" s="1192"/>
      <c r="G44" s="1192"/>
      <c r="H44" s="1193"/>
      <c r="I44" s="358">
        <v>520</v>
      </c>
      <c r="J44" s="359">
        <v>379</v>
      </c>
      <c r="K44" s="359">
        <v>284</v>
      </c>
      <c r="L44" s="359">
        <v>212</v>
      </c>
      <c r="M44" s="360">
        <v>180</v>
      </c>
    </row>
    <row r="45" spans="2:13" ht="27.75" customHeight="1" x14ac:dyDescent="0.2">
      <c r="B45" s="1186"/>
      <c r="C45" s="1187"/>
      <c r="D45" s="106"/>
      <c r="E45" s="1192" t="s">
        <v>35</v>
      </c>
      <c r="F45" s="1192"/>
      <c r="G45" s="1192"/>
      <c r="H45" s="1193"/>
      <c r="I45" s="358">
        <v>610</v>
      </c>
      <c r="J45" s="359">
        <v>676</v>
      </c>
      <c r="K45" s="359">
        <v>643</v>
      </c>
      <c r="L45" s="359">
        <v>637</v>
      </c>
      <c r="M45" s="360">
        <v>514</v>
      </c>
    </row>
    <row r="46" spans="2:13" ht="27.75" customHeight="1" x14ac:dyDescent="0.2">
      <c r="B46" s="1186"/>
      <c r="C46" s="1187"/>
      <c r="D46" s="107"/>
      <c r="E46" s="1192" t="s">
        <v>36</v>
      </c>
      <c r="F46" s="1192"/>
      <c r="G46" s="1192"/>
      <c r="H46" s="1193"/>
      <c r="I46" s="358" t="s">
        <v>486</v>
      </c>
      <c r="J46" s="359" t="s">
        <v>486</v>
      </c>
      <c r="K46" s="359" t="s">
        <v>486</v>
      </c>
      <c r="L46" s="359" t="s">
        <v>486</v>
      </c>
      <c r="M46" s="360" t="s">
        <v>486</v>
      </c>
    </row>
    <row r="47" spans="2:13" ht="27.75" customHeight="1" x14ac:dyDescent="0.2">
      <c r="B47" s="1186"/>
      <c r="C47" s="1187"/>
      <c r="D47" s="108"/>
      <c r="E47" s="1194" t="s">
        <v>37</v>
      </c>
      <c r="F47" s="1195"/>
      <c r="G47" s="1195"/>
      <c r="H47" s="1196"/>
      <c r="I47" s="358" t="s">
        <v>486</v>
      </c>
      <c r="J47" s="359" t="s">
        <v>486</v>
      </c>
      <c r="K47" s="359" t="s">
        <v>486</v>
      </c>
      <c r="L47" s="359" t="s">
        <v>486</v>
      </c>
      <c r="M47" s="360" t="s">
        <v>486</v>
      </c>
    </row>
    <row r="48" spans="2:13" ht="27.75" customHeight="1" x14ac:dyDescent="0.2">
      <c r="B48" s="1186"/>
      <c r="C48" s="1187"/>
      <c r="D48" s="106"/>
      <c r="E48" s="1192" t="s">
        <v>38</v>
      </c>
      <c r="F48" s="1192"/>
      <c r="G48" s="1192"/>
      <c r="H48" s="1193"/>
      <c r="I48" s="358" t="s">
        <v>486</v>
      </c>
      <c r="J48" s="359" t="s">
        <v>486</v>
      </c>
      <c r="K48" s="359" t="s">
        <v>486</v>
      </c>
      <c r="L48" s="359" t="s">
        <v>486</v>
      </c>
      <c r="M48" s="360" t="s">
        <v>486</v>
      </c>
    </row>
    <row r="49" spans="2:13" ht="27.75" customHeight="1" x14ac:dyDescent="0.2">
      <c r="B49" s="1188"/>
      <c r="C49" s="1189"/>
      <c r="D49" s="106"/>
      <c r="E49" s="1192" t="s">
        <v>39</v>
      </c>
      <c r="F49" s="1192"/>
      <c r="G49" s="1192"/>
      <c r="H49" s="1193"/>
      <c r="I49" s="358" t="s">
        <v>486</v>
      </c>
      <c r="J49" s="359" t="s">
        <v>486</v>
      </c>
      <c r="K49" s="359" t="s">
        <v>486</v>
      </c>
      <c r="L49" s="359" t="s">
        <v>486</v>
      </c>
      <c r="M49" s="360" t="s">
        <v>486</v>
      </c>
    </row>
    <row r="50" spans="2:13" ht="27.75" customHeight="1" x14ac:dyDescent="0.2">
      <c r="B50" s="1197" t="s">
        <v>40</v>
      </c>
      <c r="C50" s="1198"/>
      <c r="D50" s="109"/>
      <c r="E50" s="1192" t="s">
        <v>41</v>
      </c>
      <c r="F50" s="1192"/>
      <c r="G50" s="1192"/>
      <c r="H50" s="1193"/>
      <c r="I50" s="358">
        <v>14899</v>
      </c>
      <c r="J50" s="359">
        <v>15548</v>
      </c>
      <c r="K50" s="359">
        <v>16267</v>
      </c>
      <c r="L50" s="359">
        <v>17153</v>
      </c>
      <c r="M50" s="360">
        <v>16494</v>
      </c>
    </row>
    <row r="51" spans="2:13" ht="27.75" customHeight="1" x14ac:dyDescent="0.2">
      <c r="B51" s="1186"/>
      <c r="C51" s="1187"/>
      <c r="D51" s="106"/>
      <c r="E51" s="1192" t="s">
        <v>42</v>
      </c>
      <c r="F51" s="1192"/>
      <c r="G51" s="1192"/>
      <c r="H51" s="1193"/>
      <c r="I51" s="358" t="s">
        <v>486</v>
      </c>
      <c r="J51" s="359" t="s">
        <v>486</v>
      </c>
      <c r="K51" s="359" t="s">
        <v>486</v>
      </c>
      <c r="L51" s="359" t="s">
        <v>486</v>
      </c>
      <c r="M51" s="360" t="s">
        <v>486</v>
      </c>
    </row>
    <row r="52" spans="2:13" ht="27.75" customHeight="1" x14ac:dyDescent="0.2">
      <c r="B52" s="1188"/>
      <c r="C52" s="1189"/>
      <c r="D52" s="106"/>
      <c r="E52" s="1192" t="s">
        <v>43</v>
      </c>
      <c r="F52" s="1192"/>
      <c r="G52" s="1192"/>
      <c r="H52" s="1193"/>
      <c r="I52" s="358">
        <v>7651</v>
      </c>
      <c r="J52" s="359">
        <v>7751</v>
      </c>
      <c r="K52" s="359">
        <v>7789</v>
      </c>
      <c r="L52" s="359">
        <v>7858</v>
      </c>
      <c r="M52" s="360">
        <v>6798</v>
      </c>
    </row>
    <row r="53" spans="2:13" ht="27.75" customHeight="1" thickBot="1" x14ac:dyDescent="0.25">
      <c r="B53" s="1199" t="s">
        <v>19</v>
      </c>
      <c r="C53" s="1200"/>
      <c r="D53" s="110"/>
      <c r="E53" s="1201" t="s">
        <v>44</v>
      </c>
      <c r="F53" s="1201"/>
      <c r="G53" s="1201"/>
      <c r="H53" s="1202"/>
      <c r="I53" s="361">
        <v>-10368</v>
      </c>
      <c r="J53" s="362">
        <v>-10828</v>
      </c>
      <c r="K53" s="362">
        <v>-11310</v>
      </c>
      <c r="L53" s="362">
        <v>-12626</v>
      </c>
      <c r="M53" s="363">
        <v>-13145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ZXF+BFgHYEW4GQKbHiRp5Y0hdwlITj6OiVfgRLjjKUJhw6lo+wzSP0xKSQTsayIU0yPSi5/yA1Ux40aWZUfgg==" saltValue="MGLfC9cgeiU+5g9si1rsn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122">
        <v>3781</v>
      </c>
      <c r="G55" s="122">
        <v>3109</v>
      </c>
      <c r="H55" s="123">
        <v>3426</v>
      </c>
    </row>
    <row r="56" spans="2:8" ht="52.5" customHeight="1" x14ac:dyDescent="0.2">
      <c r="B56" s="124"/>
      <c r="C56" s="1213" t="s">
        <v>47</v>
      </c>
      <c r="D56" s="1213"/>
      <c r="E56" s="1214"/>
      <c r="F56" s="125">
        <v>1430</v>
      </c>
      <c r="G56" s="125">
        <v>1716</v>
      </c>
      <c r="H56" s="126">
        <v>491</v>
      </c>
    </row>
    <row r="57" spans="2:8" ht="53.25" customHeight="1" x14ac:dyDescent="0.2">
      <c r="B57" s="124"/>
      <c r="C57" s="1215" t="s">
        <v>48</v>
      </c>
      <c r="D57" s="1215"/>
      <c r="E57" s="1216"/>
      <c r="F57" s="127">
        <v>10340</v>
      </c>
      <c r="G57" s="127">
        <v>11601</v>
      </c>
      <c r="H57" s="128">
        <v>11919</v>
      </c>
    </row>
    <row r="58" spans="2:8" ht="45.75" customHeight="1" x14ac:dyDescent="0.2">
      <c r="B58" s="129"/>
      <c r="C58" s="1203" t="s">
        <v>553</v>
      </c>
      <c r="D58" s="1204"/>
      <c r="E58" s="1205"/>
      <c r="F58" s="130">
        <v>4122</v>
      </c>
      <c r="G58" s="130">
        <v>4892</v>
      </c>
      <c r="H58" s="131">
        <v>5525</v>
      </c>
    </row>
    <row r="59" spans="2:8" ht="45.75" customHeight="1" x14ac:dyDescent="0.2">
      <c r="B59" s="129"/>
      <c r="C59" s="1203" t="s">
        <v>554</v>
      </c>
      <c r="D59" s="1204"/>
      <c r="E59" s="1205"/>
      <c r="F59" s="130">
        <v>5096</v>
      </c>
      <c r="G59" s="130">
        <v>4966</v>
      </c>
      <c r="H59" s="131">
        <v>4869</v>
      </c>
    </row>
    <row r="60" spans="2:8" ht="45.75" customHeight="1" x14ac:dyDescent="0.2">
      <c r="B60" s="129"/>
      <c r="C60" s="1203" t="s">
        <v>555</v>
      </c>
      <c r="D60" s="1204"/>
      <c r="E60" s="1205"/>
      <c r="F60" s="130">
        <v>0</v>
      </c>
      <c r="G60" s="130">
        <v>994</v>
      </c>
      <c r="H60" s="131">
        <v>944</v>
      </c>
    </row>
    <row r="61" spans="2:8" ht="45.75" customHeight="1" x14ac:dyDescent="0.2">
      <c r="B61" s="129"/>
      <c r="C61" s="1203" t="s">
        <v>556</v>
      </c>
      <c r="D61" s="1204"/>
      <c r="E61" s="1205"/>
      <c r="F61" s="130">
        <v>154</v>
      </c>
      <c r="G61" s="130">
        <v>168</v>
      </c>
      <c r="H61" s="131">
        <v>174</v>
      </c>
    </row>
    <row r="62" spans="2:8" ht="45.75" customHeight="1" thickBot="1" x14ac:dyDescent="0.25">
      <c r="B62" s="132"/>
      <c r="C62" s="1206" t="s">
        <v>557</v>
      </c>
      <c r="D62" s="1207"/>
      <c r="E62" s="1208"/>
      <c r="F62" s="133">
        <v>137</v>
      </c>
      <c r="G62" s="133">
        <v>137</v>
      </c>
      <c r="H62" s="134">
        <v>137</v>
      </c>
    </row>
    <row r="63" spans="2:8" ht="52.5" customHeight="1" thickBot="1" x14ac:dyDescent="0.25">
      <c r="B63" s="135"/>
      <c r="C63" s="1209" t="s">
        <v>49</v>
      </c>
      <c r="D63" s="1209"/>
      <c r="E63" s="1210"/>
      <c r="F63" s="136">
        <v>15551</v>
      </c>
      <c r="G63" s="136">
        <v>16426</v>
      </c>
      <c r="H63" s="137">
        <v>15836</v>
      </c>
    </row>
    <row r="64" spans="2:8" ht="13.2" x14ac:dyDescent="0.2"/>
  </sheetData>
  <sheetProtection algorithmName="SHA-512" hashValue="A28jyY9FWQmsMDkRMlYnZEip0b8VW9mWpvaBUumDm33eWEu1rcTq+jO6DQk8WasFnhvK3S+eGTLiMvqi0Ux8/A==" saltValue="/Uzn0QuB8mYeaDRg6RfP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696006</v>
      </c>
      <c r="E3" s="156"/>
      <c r="F3" s="157">
        <v>93492</v>
      </c>
      <c r="G3" s="158"/>
      <c r="H3" s="159"/>
    </row>
    <row r="4" spans="1:8" x14ac:dyDescent="0.2">
      <c r="A4" s="160"/>
      <c r="B4" s="161"/>
      <c r="C4" s="162"/>
      <c r="D4" s="163">
        <v>115362</v>
      </c>
      <c r="E4" s="164"/>
      <c r="F4" s="165">
        <v>53316</v>
      </c>
      <c r="G4" s="166"/>
      <c r="H4" s="167"/>
    </row>
    <row r="5" spans="1:8" x14ac:dyDescent="0.2">
      <c r="A5" s="148" t="s">
        <v>519</v>
      </c>
      <c r="B5" s="153"/>
      <c r="C5" s="154"/>
      <c r="D5" s="155">
        <v>440650</v>
      </c>
      <c r="E5" s="156"/>
      <c r="F5" s="157">
        <v>94796</v>
      </c>
      <c r="G5" s="158"/>
      <c r="H5" s="159"/>
    </row>
    <row r="6" spans="1:8" x14ac:dyDescent="0.2">
      <c r="A6" s="160"/>
      <c r="B6" s="161"/>
      <c r="C6" s="162"/>
      <c r="D6" s="163">
        <v>116227</v>
      </c>
      <c r="E6" s="164"/>
      <c r="F6" s="165">
        <v>55781</v>
      </c>
      <c r="G6" s="166"/>
      <c r="H6" s="167"/>
    </row>
    <row r="7" spans="1:8" x14ac:dyDescent="0.2">
      <c r="A7" s="148" t="s">
        <v>520</v>
      </c>
      <c r="B7" s="153"/>
      <c r="C7" s="154"/>
      <c r="D7" s="155">
        <v>146008</v>
      </c>
      <c r="E7" s="156"/>
      <c r="F7" s="157">
        <v>85942</v>
      </c>
      <c r="G7" s="158"/>
      <c r="H7" s="159"/>
    </row>
    <row r="8" spans="1:8" x14ac:dyDescent="0.2">
      <c r="A8" s="160"/>
      <c r="B8" s="161"/>
      <c r="C8" s="162"/>
      <c r="D8" s="163">
        <v>106646</v>
      </c>
      <c r="E8" s="164"/>
      <c r="F8" s="165">
        <v>48630</v>
      </c>
      <c r="G8" s="166"/>
      <c r="H8" s="167"/>
    </row>
    <row r="9" spans="1:8" x14ac:dyDescent="0.2">
      <c r="A9" s="148" t="s">
        <v>521</v>
      </c>
      <c r="B9" s="153"/>
      <c r="C9" s="154"/>
      <c r="D9" s="155">
        <v>59396</v>
      </c>
      <c r="E9" s="156"/>
      <c r="F9" s="157">
        <v>95007</v>
      </c>
      <c r="G9" s="158"/>
      <c r="H9" s="159"/>
    </row>
    <row r="10" spans="1:8" x14ac:dyDescent="0.2">
      <c r="A10" s="160"/>
      <c r="B10" s="161"/>
      <c r="C10" s="162"/>
      <c r="D10" s="163">
        <v>28570</v>
      </c>
      <c r="E10" s="164"/>
      <c r="F10" s="165">
        <v>48509</v>
      </c>
      <c r="G10" s="166"/>
      <c r="H10" s="167"/>
    </row>
    <row r="11" spans="1:8" x14ac:dyDescent="0.2">
      <c r="A11" s="148" t="s">
        <v>522</v>
      </c>
      <c r="B11" s="153"/>
      <c r="C11" s="154"/>
      <c r="D11" s="155">
        <v>69031</v>
      </c>
      <c r="E11" s="156"/>
      <c r="F11" s="157">
        <v>98176</v>
      </c>
      <c r="G11" s="158"/>
      <c r="H11" s="159"/>
    </row>
    <row r="12" spans="1:8" x14ac:dyDescent="0.2">
      <c r="A12" s="160"/>
      <c r="B12" s="161"/>
      <c r="C12" s="168"/>
      <c r="D12" s="163">
        <v>64676</v>
      </c>
      <c r="E12" s="164"/>
      <c r="F12" s="165">
        <v>58489</v>
      </c>
      <c r="G12" s="166"/>
      <c r="H12" s="167"/>
    </row>
    <row r="13" spans="1:8" x14ac:dyDescent="0.2">
      <c r="A13" s="148"/>
      <c r="B13" s="153"/>
      <c r="C13" s="169"/>
      <c r="D13" s="170">
        <v>282218</v>
      </c>
      <c r="E13" s="171"/>
      <c r="F13" s="172">
        <v>93483</v>
      </c>
      <c r="G13" s="173"/>
      <c r="H13" s="159"/>
    </row>
    <row r="14" spans="1:8" x14ac:dyDescent="0.2">
      <c r="A14" s="160"/>
      <c r="B14" s="161"/>
      <c r="C14" s="162"/>
      <c r="D14" s="163">
        <v>86296</v>
      </c>
      <c r="E14" s="164"/>
      <c r="F14" s="165">
        <v>52945</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53.11</v>
      </c>
      <c r="C19" s="174">
        <f>ROUND(VALUE(SUBSTITUTE(実質収支比率等に係る経年分析!G$48,"▲","-")),2)</f>
        <v>18.989999999999998</v>
      </c>
      <c r="D19" s="174">
        <f>ROUND(VALUE(SUBSTITUTE(実質収支比率等に係る経年分析!H$48,"▲","-")),2)</f>
        <v>18.010000000000002</v>
      </c>
      <c r="E19" s="174">
        <f>ROUND(VALUE(SUBSTITUTE(実質収支比率等に係る経年分析!I$48,"▲","-")),2)</f>
        <v>8.81</v>
      </c>
      <c r="F19" s="174">
        <f>ROUND(VALUE(SUBSTITUTE(実質収支比率等に係る経年分析!J$48,"▲","-")),2)</f>
        <v>11.56</v>
      </c>
    </row>
    <row r="20" spans="1:11" x14ac:dyDescent="0.2">
      <c r="A20" s="174" t="s">
        <v>53</v>
      </c>
      <c r="B20" s="174">
        <f>ROUND(VALUE(SUBSTITUTE(実質収支比率等に係る経年分析!F$47,"▲","-")),2)</f>
        <v>92.45</v>
      </c>
      <c r="C20" s="174">
        <f>ROUND(VALUE(SUBSTITUTE(実質収支比率等に係る経年分析!G$47,"▲","-")),2)</f>
        <v>86.89</v>
      </c>
      <c r="D20" s="174">
        <f>ROUND(VALUE(SUBSTITUTE(実質収支比率等に係る経年分析!H$47,"▲","-")),2)</f>
        <v>83.96</v>
      </c>
      <c r="E20" s="174">
        <f>ROUND(VALUE(SUBSTITUTE(実質収支比率等に係る経年分析!I$47,"▲","-")),2)</f>
        <v>70.66</v>
      </c>
      <c r="F20" s="174">
        <f>ROUND(VALUE(SUBSTITUTE(実質収支比率等に係る経年分析!J$47,"▲","-")),2)</f>
        <v>76.77</v>
      </c>
    </row>
    <row r="21" spans="1:11" x14ac:dyDescent="0.2">
      <c r="A21" s="174" t="s">
        <v>54</v>
      </c>
      <c r="B21" s="174">
        <f>IF(ISNUMBER(VALUE(SUBSTITUTE(実質収支比率等に係る経年分析!F$49,"▲","-"))),ROUND(VALUE(SUBSTITUTE(実質収支比率等に係る経年分析!F$49,"▲","-")),2),NA())</f>
        <v>3.31</v>
      </c>
      <c r="C21" s="174">
        <f>IF(ISNUMBER(VALUE(SUBSTITUTE(実質収支比率等に係る経年分析!G$49,"▲","-"))),ROUND(VALUE(SUBSTITUTE(実質収支比率等に係る経年分析!G$49,"▲","-")),2),NA())</f>
        <v>-32.79</v>
      </c>
      <c r="D21" s="174">
        <f>IF(ISNUMBER(VALUE(SUBSTITUTE(実質収支比率等に係る経年分析!H$49,"▲","-"))),ROUND(VALUE(SUBSTITUTE(実質収支比率等に係る経年分析!H$49,"▲","-")),2),NA())</f>
        <v>3.56</v>
      </c>
      <c r="E21" s="174">
        <f>IF(ISNUMBER(VALUE(SUBSTITUTE(実質収支比率等に係る経年分析!I$49,"▲","-"))),ROUND(VALUE(SUBSTITUTE(実質収支比率等に係る経年分析!I$49,"▲","-")),2),NA())</f>
        <v>-24.03</v>
      </c>
      <c r="F21" s="174">
        <f>IF(ISNUMBER(VALUE(SUBSTITUTE(実質収支比率等に係る経年分析!J$49,"▲","-"))),ROUND(VALUE(SUBSTITUTE(実質収支比率等に係る経年分析!J$49,"▲","-")),2),NA())</f>
        <v>37.43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1.56</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1.1100000000000001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1.49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1.49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1.81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1.43</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2.79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2.12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5.93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5.96</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2.33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7.33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7.96</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10.63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10.95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10.52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9.15</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53.1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18.98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8.81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11.56</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624</v>
      </c>
      <c r="E42" s="176"/>
      <c r="F42" s="176"/>
      <c r="G42" s="176">
        <f>'実質公債費比率（分子）の構造'!L$52</f>
        <v>657</v>
      </c>
      <c r="H42" s="176"/>
      <c r="I42" s="176"/>
      <c r="J42" s="176">
        <f>'実質公債費比率（分子）の構造'!M$52</f>
        <v>704</v>
      </c>
      <c r="K42" s="176"/>
      <c r="L42" s="176"/>
      <c r="M42" s="176">
        <f>'実質公債費比率（分子）の構造'!N$52</f>
        <v>738</v>
      </c>
      <c r="N42" s="176"/>
      <c r="O42" s="176"/>
      <c r="P42" s="176">
        <f>'実質公債費比率（分子）の構造'!O$52</f>
        <v>812</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x14ac:dyDescent="0.2">
      <c r="A44" s="176" t="s">
        <v>62</v>
      </c>
      <c r="B44" s="176">
        <f>'実質公債費比率（分子）の構造'!K$50</f>
        <v>37</v>
      </c>
      <c r="C44" s="176"/>
      <c r="D44" s="176"/>
      <c r="E44" s="176">
        <f>'実質公債費比率（分子）の構造'!L$50</f>
        <v>24</v>
      </c>
      <c r="F44" s="176"/>
      <c r="G44" s="176"/>
      <c r="H44" s="176">
        <f>'実質公債費比率（分子）の構造'!M$50</f>
        <v>22</v>
      </c>
      <c r="I44" s="176"/>
      <c r="J44" s="176"/>
      <c r="K44" s="176">
        <f>'実質公債費比率（分子）の構造'!N$50</f>
        <v>24</v>
      </c>
      <c r="L44" s="176"/>
      <c r="M44" s="176"/>
      <c r="N44" s="176">
        <f>'実質公債費比率（分子）の構造'!O$50</f>
        <v>29</v>
      </c>
      <c r="O44" s="176"/>
      <c r="P44" s="176"/>
    </row>
    <row r="45" spans="1:16" x14ac:dyDescent="0.2">
      <c r="A45" s="176" t="s">
        <v>63</v>
      </c>
      <c r="B45" s="176">
        <f>'実質公債費比率（分子）の構造'!K$49</f>
        <v>129</v>
      </c>
      <c r="C45" s="176"/>
      <c r="D45" s="176"/>
      <c r="E45" s="176">
        <f>'実質公債費比率（分子）の構造'!L$49</f>
        <v>126</v>
      </c>
      <c r="F45" s="176"/>
      <c r="G45" s="176"/>
      <c r="H45" s="176">
        <f>'実質公債費比率（分子）の構造'!M$49</f>
        <v>104</v>
      </c>
      <c r="I45" s="176"/>
      <c r="J45" s="176"/>
      <c r="K45" s="176">
        <f>'実質公債費比率（分子）の構造'!N$49</f>
        <v>74</v>
      </c>
      <c r="L45" s="176"/>
      <c r="M45" s="176"/>
      <c r="N45" s="176">
        <f>'実質公債費比率（分子）の構造'!O$49</f>
        <v>75</v>
      </c>
      <c r="O45" s="176"/>
      <c r="P45" s="176"/>
    </row>
    <row r="46" spans="1:16" x14ac:dyDescent="0.2">
      <c r="A46" s="176" t="s">
        <v>64</v>
      </c>
      <c r="B46" s="176">
        <f>'実質公債費比率（分子）の構造'!K$48</f>
        <v>301</v>
      </c>
      <c r="C46" s="176"/>
      <c r="D46" s="176"/>
      <c r="E46" s="176">
        <f>'実質公債費比率（分子）の構造'!L$48</f>
        <v>364</v>
      </c>
      <c r="F46" s="176"/>
      <c r="G46" s="176"/>
      <c r="H46" s="176">
        <f>'実質公債費比率（分子）の構造'!M$48</f>
        <v>364</v>
      </c>
      <c r="I46" s="176"/>
      <c r="J46" s="176"/>
      <c r="K46" s="176">
        <f>'実質公債費比率（分子）の構造'!N$48</f>
        <v>397</v>
      </c>
      <c r="L46" s="176"/>
      <c r="M46" s="176"/>
      <c r="N46" s="176">
        <f>'実質公債費比率（分子）の構造'!O$48</f>
        <v>271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594</v>
      </c>
      <c r="C49" s="176"/>
      <c r="D49" s="176"/>
      <c r="E49" s="176">
        <f>'実質公債費比率（分子）の構造'!L$45</f>
        <v>617</v>
      </c>
      <c r="F49" s="176"/>
      <c r="G49" s="176"/>
      <c r="H49" s="176">
        <f>'実質公債費比率（分子）の構造'!M$45</f>
        <v>666</v>
      </c>
      <c r="I49" s="176"/>
      <c r="J49" s="176"/>
      <c r="K49" s="176">
        <f>'実質公債費比率（分子）の構造'!N$45</f>
        <v>693</v>
      </c>
      <c r="L49" s="176"/>
      <c r="M49" s="176"/>
      <c r="N49" s="176">
        <f>'実質公債費比率（分子）の構造'!O$45</f>
        <v>666</v>
      </c>
      <c r="O49" s="176"/>
      <c r="P49" s="176"/>
    </row>
    <row r="50" spans="1:16" x14ac:dyDescent="0.2">
      <c r="A50" s="176" t="s">
        <v>67</v>
      </c>
      <c r="B50" s="176" t="e">
        <f>NA()</f>
        <v>#N/A</v>
      </c>
      <c r="C50" s="176">
        <f>IF(ISNUMBER('実質公債費比率（分子）の構造'!K$53),'実質公債費比率（分子）の構造'!K$53,NA())</f>
        <v>437</v>
      </c>
      <c r="D50" s="176" t="e">
        <f>NA()</f>
        <v>#N/A</v>
      </c>
      <c r="E50" s="176" t="e">
        <f>NA()</f>
        <v>#N/A</v>
      </c>
      <c r="F50" s="176">
        <f>IF(ISNUMBER('実質公債費比率（分子）の構造'!L$53),'実質公債費比率（分子）の構造'!L$53,NA())</f>
        <v>474</v>
      </c>
      <c r="G50" s="176" t="e">
        <f>NA()</f>
        <v>#N/A</v>
      </c>
      <c r="H50" s="176" t="e">
        <f>NA()</f>
        <v>#N/A</v>
      </c>
      <c r="I50" s="176">
        <f>IF(ISNUMBER('実質公債費比率（分子）の構造'!M$53),'実質公債費比率（分子）の構造'!M$53,NA())</f>
        <v>452</v>
      </c>
      <c r="J50" s="176" t="e">
        <f>NA()</f>
        <v>#N/A</v>
      </c>
      <c r="K50" s="176" t="e">
        <f>NA()</f>
        <v>#N/A</v>
      </c>
      <c r="L50" s="176">
        <f>IF(ISNUMBER('実質公債費比率（分子）の構造'!N$53),'実質公債費比率（分子）の構造'!N$53,NA())</f>
        <v>450</v>
      </c>
      <c r="M50" s="176" t="e">
        <f>NA()</f>
        <v>#N/A</v>
      </c>
      <c r="N50" s="176" t="e">
        <f>NA()</f>
        <v>#N/A</v>
      </c>
      <c r="O50" s="176">
        <f>IF(ISNUMBER('実質公債費比率（分子）の構造'!O$53),'実質公債費比率（分子）の構造'!O$53,NA())</f>
        <v>229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7651</v>
      </c>
      <c r="E56" s="175"/>
      <c r="F56" s="175"/>
      <c r="G56" s="175">
        <f>'将来負担比率（分子）の構造'!J$52</f>
        <v>7751</v>
      </c>
      <c r="H56" s="175"/>
      <c r="I56" s="175"/>
      <c r="J56" s="175">
        <f>'将来負担比率（分子）の構造'!K$52</f>
        <v>7789</v>
      </c>
      <c r="K56" s="175"/>
      <c r="L56" s="175"/>
      <c r="M56" s="175">
        <f>'将来負担比率（分子）の構造'!L$52</f>
        <v>7858</v>
      </c>
      <c r="N56" s="175"/>
      <c r="O56" s="175"/>
      <c r="P56" s="175">
        <f>'将来負担比率（分子）の構造'!M$52</f>
        <v>6798</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14899</v>
      </c>
      <c r="E58" s="175"/>
      <c r="F58" s="175"/>
      <c r="G58" s="175">
        <f>'将来負担比率（分子）の構造'!J$50</f>
        <v>15548</v>
      </c>
      <c r="H58" s="175"/>
      <c r="I58" s="175"/>
      <c r="J58" s="175">
        <f>'将来負担比率（分子）の構造'!K$50</f>
        <v>16267</v>
      </c>
      <c r="K58" s="175"/>
      <c r="L58" s="175"/>
      <c r="M58" s="175">
        <f>'将来負担比率（分子）の構造'!L$50</f>
        <v>17153</v>
      </c>
      <c r="N58" s="175"/>
      <c r="O58" s="175"/>
      <c r="P58" s="175">
        <f>'将来負担比率（分子）の構造'!M$50</f>
        <v>16494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610</v>
      </c>
      <c r="C62" s="175"/>
      <c r="D62" s="175"/>
      <c r="E62" s="175">
        <f>'将来負担比率（分子）の構造'!J$45</f>
        <v>676</v>
      </c>
      <c r="F62" s="175"/>
      <c r="G62" s="175"/>
      <c r="H62" s="175">
        <f>'将来負担比率（分子）の構造'!K$45</f>
        <v>643</v>
      </c>
      <c r="I62" s="175"/>
      <c r="J62" s="175"/>
      <c r="K62" s="175">
        <f>'将来負担比率（分子）の構造'!L$45</f>
        <v>637</v>
      </c>
      <c r="L62" s="175"/>
      <c r="M62" s="175"/>
      <c r="N62" s="175">
        <f>'将来負担比率（分子）の構造'!M$45</f>
        <v>514</v>
      </c>
      <c r="O62" s="175"/>
      <c r="P62" s="175"/>
    </row>
    <row r="63" spans="1:16" x14ac:dyDescent="0.2">
      <c r="A63" s="175" t="s">
        <v>34</v>
      </c>
      <c r="B63" s="175">
        <f>'将来負担比率（分子）の構造'!I$44</f>
        <v>520</v>
      </c>
      <c r="C63" s="175"/>
      <c r="D63" s="175"/>
      <c r="E63" s="175">
        <f>'将来負担比率（分子）の構造'!J$44</f>
        <v>379</v>
      </c>
      <c r="F63" s="175"/>
      <c r="G63" s="175"/>
      <c r="H63" s="175">
        <f>'将来負担比率（分子）の構造'!K$44</f>
        <v>284</v>
      </c>
      <c r="I63" s="175"/>
      <c r="J63" s="175"/>
      <c r="K63" s="175">
        <f>'将来負担比率（分子）の構造'!L$44</f>
        <v>212</v>
      </c>
      <c r="L63" s="175"/>
      <c r="M63" s="175"/>
      <c r="N63" s="175">
        <f>'将来負担比率（分子）の構造'!M$44</f>
        <v>180</v>
      </c>
      <c r="O63" s="175"/>
      <c r="P63" s="175"/>
    </row>
    <row r="64" spans="1:16" x14ac:dyDescent="0.2">
      <c r="A64" s="175" t="s">
        <v>33</v>
      </c>
      <c r="B64" s="175">
        <f>'将来負担比率（分子）の構造'!I$43</f>
        <v>4455</v>
      </c>
      <c r="C64" s="175"/>
      <c r="D64" s="175"/>
      <c r="E64" s="175">
        <f>'将来負担比率（分子）の構造'!J$43</f>
        <v>4548</v>
      </c>
      <c r="F64" s="175"/>
      <c r="G64" s="175"/>
      <c r="H64" s="175">
        <f>'将来負担比率（分子）の構造'!K$43</f>
        <v>4321</v>
      </c>
      <c r="I64" s="175"/>
      <c r="J64" s="175"/>
      <c r="K64" s="175">
        <f>'将来負担比率（分子）の構造'!L$43</f>
        <v>4333</v>
      </c>
      <c r="L64" s="175"/>
      <c r="M64" s="175"/>
      <c r="N64" s="175">
        <f>'将来負担比率（分子）の構造'!M$43</f>
        <v>3582</v>
      </c>
      <c r="O64" s="175"/>
      <c r="P64" s="175"/>
    </row>
    <row r="65" spans="1:16" x14ac:dyDescent="0.2">
      <c r="A65" s="175" t="s">
        <v>32</v>
      </c>
      <c r="B65" s="175">
        <f>'将来負担比率（分子）の構造'!I$42</f>
        <v>42</v>
      </c>
      <c r="C65" s="175"/>
      <c r="D65" s="175"/>
      <c r="E65" s="175">
        <f>'将来負担比率（分子）の構造'!J$42</f>
        <v>31</v>
      </c>
      <c r="F65" s="175"/>
      <c r="G65" s="175"/>
      <c r="H65" s="175">
        <f>'将来負担比率（分子）の構造'!K$42</f>
        <v>20</v>
      </c>
      <c r="I65" s="175"/>
      <c r="J65" s="175"/>
      <c r="K65" s="175">
        <f>'将来負担比率（分子）の構造'!L$42</f>
        <v>10</v>
      </c>
      <c r="L65" s="175"/>
      <c r="M65" s="175"/>
      <c r="N65" s="175">
        <f>'将来負担比率（分子）の構造'!M$42</f>
        <v>5</v>
      </c>
      <c r="O65" s="175"/>
      <c r="P65" s="175"/>
    </row>
    <row r="66" spans="1:16" x14ac:dyDescent="0.2">
      <c r="A66" s="175" t="s">
        <v>31</v>
      </c>
      <c r="B66" s="175">
        <f>'将来負担比率（分子）の構造'!I$41</f>
        <v>6556</v>
      </c>
      <c r="C66" s="175"/>
      <c r="D66" s="175"/>
      <c r="E66" s="175">
        <f>'将来負担比率（分子）の構造'!J$41</f>
        <v>6838</v>
      </c>
      <c r="F66" s="175"/>
      <c r="G66" s="175"/>
      <c r="H66" s="175">
        <f>'将来負担比率（分子）の構造'!K$41</f>
        <v>7478</v>
      </c>
      <c r="I66" s="175"/>
      <c r="J66" s="175"/>
      <c r="K66" s="175">
        <f>'将来負担比率（分子）の構造'!L$41</f>
        <v>7193</v>
      </c>
      <c r="L66" s="175"/>
      <c r="M66" s="175"/>
      <c r="N66" s="175">
        <f>'将来負担比率（分子）の構造'!M$41</f>
        <v>5866</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3781</v>
      </c>
      <c r="C72" s="179">
        <f>基金残高に係る経年分析!G55</f>
        <v>3109</v>
      </c>
      <c r="D72" s="179">
        <f>基金残高に係る経年分析!H55</f>
        <v>3426</v>
      </c>
    </row>
    <row r="73" spans="1:16" x14ac:dyDescent="0.2">
      <c r="A73" s="178" t="s">
        <v>74</v>
      </c>
      <c r="B73" s="179">
        <f>基金残高に係る経年分析!F56</f>
        <v>1430</v>
      </c>
      <c r="C73" s="179">
        <f>基金残高に係る経年分析!G56</f>
        <v>1716</v>
      </c>
      <c r="D73" s="179">
        <f>基金残高に係る経年分析!H56</f>
        <v>491</v>
      </c>
    </row>
    <row r="74" spans="1:16" x14ac:dyDescent="0.2">
      <c r="A74" s="178" t="s">
        <v>75</v>
      </c>
      <c r="B74" s="179">
        <f>基金残高に係る経年分析!F57</f>
        <v>10340</v>
      </c>
      <c r="C74" s="179">
        <f>基金残高に係る経年分析!G57</f>
        <v>11601</v>
      </c>
      <c r="D74" s="179">
        <f>基金残高に係る経年分析!H57</f>
        <v>11919</v>
      </c>
    </row>
  </sheetData>
  <sheetProtection algorithmName="SHA-512" hashValue="vmDMPTQ5/qDSsr++wGaMIB619QVNOgSHFKMVW+zpaT/4OB+knfVTICrcAscCudpk6l2p7bvZGB5qg5YcvLo/bQ==" saltValue="JcHDVHTsbrZJelnk1AMDD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1056074</v>
      </c>
      <c r="S5" s="613"/>
      <c r="T5" s="613"/>
      <c r="U5" s="613"/>
      <c r="V5" s="613"/>
      <c r="W5" s="613"/>
      <c r="X5" s="613"/>
      <c r="Y5" s="614"/>
      <c r="Z5" s="615">
        <v>8.8000000000000007</v>
      </c>
      <c r="AA5" s="615"/>
      <c r="AB5" s="615"/>
      <c r="AC5" s="615"/>
      <c r="AD5" s="616">
        <v>1056074</v>
      </c>
      <c r="AE5" s="616"/>
      <c r="AF5" s="616"/>
      <c r="AG5" s="616"/>
      <c r="AH5" s="616"/>
      <c r="AI5" s="616"/>
      <c r="AJ5" s="616"/>
      <c r="AK5" s="616"/>
      <c r="AL5" s="617">
        <v>23.9</v>
      </c>
      <c r="AM5" s="618"/>
      <c r="AN5" s="618"/>
      <c r="AO5" s="619"/>
      <c r="AP5" s="609" t="s">
        <v>217</v>
      </c>
      <c r="AQ5" s="610"/>
      <c r="AR5" s="610"/>
      <c r="AS5" s="610"/>
      <c r="AT5" s="610"/>
      <c r="AU5" s="610"/>
      <c r="AV5" s="610"/>
      <c r="AW5" s="610"/>
      <c r="AX5" s="610"/>
      <c r="AY5" s="610"/>
      <c r="AZ5" s="610"/>
      <c r="BA5" s="610"/>
      <c r="BB5" s="610"/>
      <c r="BC5" s="610"/>
      <c r="BD5" s="610"/>
      <c r="BE5" s="610"/>
      <c r="BF5" s="611"/>
      <c r="BG5" s="623">
        <v>1056074</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81411</v>
      </c>
      <c r="S6" s="624"/>
      <c r="T6" s="624"/>
      <c r="U6" s="624"/>
      <c r="V6" s="624"/>
      <c r="W6" s="624"/>
      <c r="X6" s="624"/>
      <c r="Y6" s="625"/>
      <c r="Z6" s="626">
        <v>0.7</v>
      </c>
      <c r="AA6" s="626"/>
      <c r="AB6" s="626"/>
      <c r="AC6" s="626"/>
      <c r="AD6" s="627">
        <v>81411</v>
      </c>
      <c r="AE6" s="627"/>
      <c r="AF6" s="627"/>
      <c r="AG6" s="627"/>
      <c r="AH6" s="627"/>
      <c r="AI6" s="627"/>
      <c r="AJ6" s="627"/>
      <c r="AK6" s="627"/>
      <c r="AL6" s="628">
        <v>1.8</v>
      </c>
      <c r="AM6" s="629"/>
      <c r="AN6" s="629"/>
      <c r="AO6" s="630"/>
      <c r="AP6" s="620" t="s">
        <v>222</v>
      </c>
      <c r="AQ6" s="621"/>
      <c r="AR6" s="621"/>
      <c r="AS6" s="621"/>
      <c r="AT6" s="621"/>
      <c r="AU6" s="621"/>
      <c r="AV6" s="621"/>
      <c r="AW6" s="621"/>
      <c r="AX6" s="621"/>
      <c r="AY6" s="621"/>
      <c r="AZ6" s="621"/>
      <c r="BA6" s="621"/>
      <c r="BB6" s="621"/>
      <c r="BC6" s="621"/>
      <c r="BD6" s="621"/>
      <c r="BE6" s="621"/>
      <c r="BF6" s="622"/>
      <c r="BG6" s="623">
        <v>1056074</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80290</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80290</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259</v>
      </c>
      <c r="S7" s="624"/>
      <c r="T7" s="624"/>
      <c r="U7" s="624"/>
      <c r="V7" s="624"/>
      <c r="W7" s="624"/>
      <c r="X7" s="624"/>
      <c r="Y7" s="625"/>
      <c r="Z7" s="626">
        <v>0</v>
      </c>
      <c r="AA7" s="626"/>
      <c r="AB7" s="626"/>
      <c r="AC7" s="626"/>
      <c r="AD7" s="627">
        <v>259</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417772</v>
      </c>
      <c r="BH7" s="624"/>
      <c r="BI7" s="624"/>
      <c r="BJ7" s="624"/>
      <c r="BK7" s="624"/>
      <c r="BL7" s="624"/>
      <c r="BM7" s="624"/>
      <c r="BN7" s="625"/>
      <c r="BO7" s="626">
        <v>39.6</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2990138</v>
      </c>
      <c r="CS7" s="624"/>
      <c r="CT7" s="624"/>
      <c r="CU7" s="624"/>
      <c r="CV7" s="624"/>
      <c r="CW7" s="624"/>
      <c r="CX7" s="624"/>
      <c r="CY7" s="625"/>
      <c r="CZ7" s="626">
        <v>26.3</v>
      </c>
      <c r="DA7" s="626"/>
      <c r="DB7" s="626"/>
      <c r="DC7" s="626"/>
      <c r="DD7" s="632">
        <v>169673</v>
      </c>
      <c r="DE7" s="624"/>
      <c r="DF7" s="624"/>
      <c r="DG7" s="624"/>
      <c r="DH7" s="624"/>
      <c r="DI7" s="624"/>
      <c r="DJ7" s="624"/>
      <c r="DK7" s="624"/>
      <c r="DL7" s="624"/>
      <c r="DM7" s="624"/>
      <c r="DN7" s="624"/>
      <c r="DO7" s="624"/>
      <c r="DP7" s="625"/>
      <c r="DQ7" s="632">
        <v>1155469</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2778</v>
      </c>
      <c r="S8" s="624"/>
      <c r="T8" s="624"/>
      <c r="U8" s="624"/>
      <c r="V8" s="624"/>
      <c r="W8" s="624"/>
      <c r="X8" s="624"/>
      <c r="Y8" s="625"/>
      <c r="Z8" s="626">
        <v>0</v>
      </c>
      <c r="AA8" s="626"/>
      <c r="AB8" s="626"/>
      <c r="AC8" s="626"/>
      <c r="AD8" s="627">
        <v>2778</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17684</v>
      </c>
      <c r="BH8" s="624"/>
      <c r="BI8" s="624"/>
      <c r="BJ8" s="624"/>
      <c r="BK8" s="624"/>
      <c r="BL8" s="624"/>
      <c r="BM8" s="624"/>
      <c r="BN8" s="625"/>
      <c r="BO8" s="626">
        <v>1.7</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2302014</v>
      </c>
      <c r="CS8" s="624"/>
      <c r="CT8" s="624"/>
      <c r="CU8" s="624"/>
      <c r="CV8" s="624"/>
      <c r="CW8" s="624"/>
      <c r="CX8" s="624"/>
      <c r="CY8" s="625"/>
      <c r="CZ8" s="626">
        <v>20.2</v>
      </c>
      <c r="DA8" s="626"/>
      <c r="DB8" s="626"/>
      <c r="DC8" s="626"/>
      <c r="DD8" s="632">
        <v>6662</v>
      </c>
      <c r="DE8" s="624"/>
      <c r="DF8" s="624"/>
      <c r="DG8" s="624"/>
      <c r="DH8" s="624"/>
      <c r="DI8" s="624"/>
      <c r="DJ8" s="624"/>
      <c r="DK8" s="624"/>
      <c r="DL8" s="624"/>
      <c r="DM8" s="624"/>
      <c r="DN8" s="624"/>
      <c r="DO8" s="624"/>
      <c r="DP8" s="625"/>
      <c r="DQ8" s="632">
        <v>1171112</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3232</v>
      </c>
      <c r="S9" s="624"/>
      <c r="T9" s="624"/>
      <c r="U9" s="624"/>
      <c r="V9" s="624"/>
      <c r="W9" s="624"/>
      <c r="X9" s="624"/>
      <c r="Y9" s="625"/>
      <c r="Z9" s="626">
        <v>0</v>
      </c>
      <c r="AA9" s="626"/>
      <c r="AB9" s="626"/>
      <c r="AC9" s="626"/>
      <c r="AD9" s="627">
        <v>3232</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363925</v>
      </c>
      <c r="BH9" s="624"/>
      <c r="BI9" s="624"/>
      <c r="BJ9" s="624"/>
      <c r="BK9" s="624"/>
      <c r="BL9" s="624"/>
      <c r="BM9" s="624"/>
      <c r="BN9" s="625"/>
      <c r="BO9" s="626">
        <v>34.5</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706716</v>
      </c>
      <c r="CS9" s="624"/>
      <c r="CT9" s="624"/>
      <c r="CU9" s="624"/>
      <c r="CV9" s="624"/>
      <c r="CW9" s="624"/>
      <c r="CX9" s="624"/>
      <c r="CY9" s="625"/>
      <c r="CZ9" s="626">
        <v>6.2</v>
      </c>
      <c r="DA9" s="626"/>
      <c r="DB9" s="626"/>
      <c r="DC9" s="626"/>
      <c r="DD9" s="632">
        <v>51205</v>
      </c>
      <c r="DE9" s="624"/>
      <c r="DF9" s="624"/>
      <c r="DG9" s="624"/>
      <c r="DH9" s="624"/>
      <c r="DI9" s="624"/>
      <c r="DJ9" s="624"/>
      <c r="DK9" s="624"/>
      <c r="DL9" s="624"/>
      <c r="DM9" s="624"/>
      <c r="DN9" s="624"/>
      <c r="DO9" s="624"/>
      <c r="DP9" s="625"/>
      <c r="DQ9" s="632">
        <v>546144</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23725</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9485</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6485</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258891</v>
      </c>
      <c r="S11" s="624"/>
      <c r="T11" s="624"/>
      <c r="U11" s="624"/>
      <c r="V11" s="624"/>
      <c r="W11" s="624"/>
      <c r="X11" s="624"/>
      <c r="Y11" s="625"/>
      <c r="Z11" s="628">
        <v>2.2000000000000002</v>
      </c>
      <c r="AA11" s="629"/>
      <c r="AB11" s="629"/>
      <c r="AC11" s="635"/>
      <c r="AD11" s="632">
        <v>258891</v>
      </c>
      <c r="AE11" s="624"/>
      <c r="AF11" s="624"/>
      <c r="AG11" s="624"/>
      <c r="AH11" s="624"/>
      <c r="AI11" s="624"/>
      <c r="AJ11" s="624"/>
      <c r="AK11" s="625"/>
      <c r="AL11" s="628">
        <v>5.9</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12438</v>
      </c>
      <c r="BH11" s="624"/>
      <c r="BI11" s="624"/>
      <c r="BJ11" s="624"/>
      <c r="BK11" s="624"/>
      <c r="BL11" s="624"/>
      <c r="BM11" s="624"/>
      <c r="BN11" s="625"/>
      <c r="BO11" s="626">
        <v>1.2</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279032</v>
      </c>
      <c r="CS11" s="624"/>
      <c r="CT11" s="624"/>
      <c r="CU11" s="624"/>
      <c r="CV11" s="624"/>
      <c r="CW11" s="624"/>
      <c r="CX11" s="624"/>
      <c r="CY11" s="625"/>
      <c r="CZ11" s="626">
        <v>2.5</v>
      </c>
      <c r="DA11" s="626"/>
      <c r="DB11" s="626"/>
      <c r="DC11" s="626"/>
      <c r="DD11" s="632">
        <v>49168</v>
      </c>
      <c r="DE11" s="624"/>
      <c r="DF11" s="624"/>
      <c r="DG11" s="624"/>
      <c r="DH11" s="624"/>
      <c r="DI11" s="624"/>
      <c r="DJ11" s="624"/>
      <c r="DK11" s="624"/>
      <c r="DL11" s="624"/>
      <c r="DM11" s="624"/>
      <c r="DN11" s="624"/>
      <c r="DO11" s="624"/>
      <c r="DP11" s="625"/>
      <c r="DQ11" s="632">
        <v>151224</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477462</v>
      </c>
      <c r="BH12" s="624"/>
      <c r="BI12" s="624"/>
      <c r="BJ12" s="624"/>
      <c r="BK12" s="624"/>
      <c r="BL12" s="624"/>
      <c r="BM12" s="624"/>
      <c r="BN12" s="625"/>
      <c r="BO12" s="626">
        <v>45.2</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126930</v>
      </c>
      <c r="CS12" s="624"/>
      <c r="CT12" s="624"/>
      <c r="CU12" s="624"/>
      <c r="CV12" s="624"/>
      <c r="CW12" s="624"/>
      <c r="CX12" s="624"/>
      <c r="CY12" s="625"/>
      <c r="CZ12" s="626">
        <v>1.1000000000000001</v>
      </c>
      <c r="DA12" s="626"/>
      <c r="DB12" s="626"/>
      <c r="DC12" s="626"/>
      <c r="DD12" s="632">
        <v>9756</v>
      </c>
      <c r="DE12" s="624"/>
      <c r="DF12" s="624"/>
      <c r="DG12" s="624"/>
      <c r="DH12" s="624"/>
      <c r="DI12" s="624"/>
      <c r="DJ12" s="624"/>
      <c r="DK12" s="624"/>
      <c r="DL12" s="624"/>
      <c r="DM12" s="624"/>
      <c r="DN12" s="624"/>
      <c r="DO12" s="624"/>
      <c r="DP12" s="625"/>
      <c r="DQ12" s="632">
        <v>65516</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441381</v>
      </c>
      <c r="BH13" s="624"/>
      <c r="BI13" s="624"/>
      <c r="BJ13" s="624"/>
      <c r="BK13" s="624"/>
      <c r="BL13" s="624"/>
      <c r="BM13" s="624"/>
      <c r="BN13" s="625"/>
      <c r="BO13" s="626">
        <v>41.8</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1655460</v>
      </c>
      <c r="CS13" s="624"/>
      <c r="CT13" s="624"/>
      <c r="CU13" s="624"/>
      <c r="CV13" s="624"/>
      <c r="CW13" s="624"/>
      <c r="CX13" s="624"/>
      <c r="CY13" s="625"/>
      <c r="CZ13" s="626">
        <v>14.6</v>
      </c>
      <c r="DA13" s="626"/>
      <c r="DB13" s="626"/>
      <c r="DC13" s="626"/>
      <c r="DD13" s="632">
        <v>207499</v>
      </c>
      <c r="DE13" s="624"/>
      <c r="DF13" s="624"/>
      <c r="DG13" s="624"/>
      <c r="DH13" s="624"/>
      <c r="DI13" s="624"/>
      <c r="DJ13" s="624"/>
      <c r="DK13" s="624"/>
      <c r="DL13" s="624"/>
      <c r="DM13" s="624"/>
      <c r="DN13" s="624"/>
      <c r="DO13" s="624"/>
      <c r="DP13" s="625"/>
      <c r="DQ13" s="632">
        <v>679773</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v>355</v>
      </c>
      <c r="S14" s="624"/>
      <c r="T14" s="624"/>
      <c r="U14" s="624"/>
      <c r="V14" s="624"/>
      <c r="W14" s="624"/>
      <c r="X14" s="624"/>
      <c r="Y14" s="625"/>
      <c r="Z14" s="626">
        <v>0</v>
      </c>
      <c r="AA14" s="626"/>
      <c r="AB14" s="626"/>
      <c r="AC14" s="626"/>
      <c r="AD14" s="627">
        <v>355</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38690</v>
      </c>
      <c r="BH14" s="624"/>
      <c r="BI14" s="624"/>
      <c r="BJ14" s="624"/>
      <c r="BK14" s="624"/>
      <c r="BL14" s="624"/>
      <c r="BM14" s="624"/>
      <c r="BN14" s="625"/>
      <c r="BO14" s="626">
        <v>3.7</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672124</v>
      </c>
      <c r="CS14" s="624"/>
      <c r="CT14" s="624"/>
      <c r="CU14" s="624"/>
      <c r="CV14" s="624"/>
      <c r="CW14" s="624"/>
      <c r="CX14" s="624"/>
      <c r="CY14" s="625"/>
      <c r="CZ14" s="626">
        <v>5.9</v>
      </c>
      <c r="DA14" s="626"/>
      <c r="DB14" s="626"/>
      <c r="DC14" s="626"/>
      <c r="DD14" s="632">
        <v>231666</v>
      </c>
      <c r="DE14" s="624"/>
      <c r="DF14" s="624"/>
      <c r="DG14" s="624"/>
      <c r="DH14" s="624"/>
      <c r="DI14" s="624"/>
      <c r="DJ14" s="624"/>
      <c r="DK14" s="624"/>
      <c r="DL14" s="624"/>
      <c r="DM14" s="624"/>
      <c r="DN14" s="624"/>
      <c r="DO14" s="624"/>
      <c r="DP14" s="625"/>
      <c r="DQ14" s="632">
        <v>395702</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121911</v>
      </c>
      <c r="BH15" s="624"/>
      <c r="BI15" s="624"/>
      <c r="BJ15" s="624"/>
      <c r="BK15" s="624"/>
      <c r="BL15" s="624"/>
      <c r="BM15" s="624"/>
      <c r="BN15" s="625"/>
      <c r="BO15" s="626">
        <v>11.5</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638082</v>
      </c>
      <c r="CS15" s="624"/>
      <c r="CT15" s="624"/>
      <c r="CU15" s="624"/>
      <c r="CV15" s="624"/>
      <c r="CW15" s="624"/>
      <c r="CX15" s="624"/>
      <c r="CY15" s="625"/>
      <c r="CZ15" s="626">
        <v>5.6</v>
      </c>
      <c r="DA15" s="626"/>
      <c r="DB15" s="626"/>
      <c r="DC15" s="626"/>
      <c r="DD15" s="632">
        <v>13625</v>
      </c>
      <c r="DE15" s="624"/>
      <c r="DF15" s="624"/>
      <c r="DG15" s="624"/>
      <c r="DH15" s="624"/>
      <c r="DI15" s="624"/>
      <c r="DJ15" s="624"/>
      <c r="DK15" s="624"/>
      <c r="DL15" s="624"/>
      <c r="DM15" s="624"/>
      <c r="DN15" s="624"/>
      <c r="DO15" s="624"/>
      <c r="DP15" s="625"/>
      <c r="DQ15" s="632">
        <v>435835</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4287</v>
      </c>
      <c r="S16" s="624"/>
      <c r="T16" s="624"/>
      <c r="U16" s="624"/>
      <c r="V16" s="624"/>
      <c r="W16" s="624"/>
      <c r="X16" s="624"/>
      <c r="Y16" s="625"/>
      <c r="Z16" s="626">
        <v>0</v>
      </c>
      <c r="AA16" s="626"/>
      <c r="AB16" s="626"/>
      <c r="AC16" s="626"/>
      <c r="AD16" s="627">
        <v>4287</v>
      </c>
      <c r="AE16" s="627"/>
      <c r="AF16" s="627"/>
      <c r="AG16" s="627"/>
      <c r="AH16" s="627"/>
      <c r="AI16" s="627"/>
      <c r="AJ16" s="627"/>
      <c r="AK16" s="627"/>
      <c r="AL16" s="628">
        <v>0.1</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v>239</v>
      </c>
      <c r="BH16" s="624"/>
      <c r="BI16" s="624"/>
      <c r="BJ16" s="624"/>
      <c r="BK16" s="624"/>
      <c r="BL16" s="624"/>
      <c r="BM16" s="624"/>
      <c r="BN16" s="625"/>
      <c r="BO16" s="626">
        <v>0</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21553</v>
      </c>
      <c r="CS16" s="624"/>
      <c r="CT16" s="624"/>
      <c r="CU16" s="624"/>
      <c r="CV16" s="624"/>
      <c r="CW16" s="624"/>
      <c r="CX16" s="624"/>
      <c r="CY16" s="625"/>
      <c r="CZ16" s="626">
        <v>0.2</v>
      </c>
      <c r="DA16" s="626"/>
      <c r="DB16" s="626"/>
      <c r="DC16" s="626"/>
      <c r="DD16" s="632" t="s">
        <v>122</v>
      </c>
      <c r="DE16" s="624"/>
      <c r="DF16" s="624"/>
      <c r="DG16" s="624"/>
      <c r="DH16" s="624"/>
      <c r="DI16" s="624"/>
      <c r="DJ16" s="624"/>
      <c r="DK16" s="624"/>
      <c r="DL16" s="624"/>
      <c r="DM16" s="624"/>
      <c r="DN16" s="624"/>
      <c r="DO16" s="624"/>
      <c r="DP16" s="625"/>
      <c r="DQ16" s="632">
        <v>53</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12882</v>
      </c>
      <c r="S17" s="624"/>
      <c r="T17" s="624"/>
      <c r="U17" s="624"/>
      <c r="V17" s="624"/>
      <c r="W17" s="624"/>
      <c r="X17" s="624"/>
      <c r="Y17" s="625"/>
      <c r="Z17" s="626">
        <v>0.1</v>
      </c>
      <c r="AA17" s="626"/>
      <c r="AB17" s="626"/>
      <c r="AC17" s="626"/>
      <c r="AD17" s="627">
        <v>12882</v>
      </c>
      <c r="AE17" s="627"/>
      <c r="AF17" s="627"/>
      <c r="AG17" s="627"/>
      <c r="AH17" s="627"/>
      <c r="AI17" s="627"/>
      <c r="AJ17" s="627"/>
      <c r="AK17" s="627"/>
      <c r="AL17" s="628">
        <v>0.3</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1892098</v>
      </c>
      <c r="CS17" s="624"/>
      <c r="CT17" s="624"/>
      <c r="CU17" s="624"/>
      <c r="CV17" s="624"/>
      <c r="CW17" s="624"/>
      <c r="CX17" s="624"/>
      <c r="CY17" s="625"/>
      <c r="CZ17" s="626">
        <v>16.600000000000001</v>
      </c>
      <c r="DA17" s="626"/>
      <c r="DB17" s="626"/>
      <c r="DC17" s="626"/>
      <c r="DD17" s="632" t="s">
        <v>122</v>
      </c>
      <c r="DE17" s="624"/>
      <c r="DF17" s="624"/>
      <c r="DG17" s="624"/>
      <c r="DH17" s="624"/>
      <c r="DI17" s="624"/>
      <c r="DJ17" s="624"/>
      <c r="DK17" s="624"/>
      <c r="DL17" s="624"/>
      <c r="DM17" s="624"/>
      <c r="DN17" s="624"/>
      <c r="DO17" s="624"/>
      <c r="DP17" s="625"/>
      <c r="DQ17" s="632">
        <v>1892098</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12146</v>
      </c>
      <c r="S18" s="624"/>
      <c r="T18" s="624"/>
      <c r="U18" s="624"/>
      <c r="V18" s="624"/>
      <c r="W18" s="624"/>
      <c r="X18" s="624"/>
      <c r="Y18" s="625"/>
      <c r="Z18" s="626">
        <v>0.1</v>
      </c>
      <c r="AA18" s="626"/>
      <c r="AB18" s="626"/>
      <c r="AC18" s="626"/>
      <c r="AD18" s="627">
        <v>12146</v>
      </c>
      <c r="AE18" s="627"/>
      <c r="AF18" s="627"/>
      <c r="AG18" s="627"/>
      <c r="AH18" s="627"/>
      <c r="AI18" s="627"/>
      <c r="AJ18" s="627"/>
      <c r="AK18" s="627"/>
      <c r="AL18" s="628">
        <v>0.3</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12146</v>
      </c>
      <c r="S19" s="624"/>
      <c r="T19" s="624"/>
      <c r="U19" s="624"/>
      <c r="V19" s="624"/>
      <c r="W19" s="624"/>
      <c r="X19" s="624"/>
      <c r="Y19" s="625"/>
      <c r="Z19" s="626">
        <v>0.1</v>
      </c>
      <c r="AA19" s="626"/>
      <c r="AB19" s="626"/>
      <c r="AC19" s="626"/>
      <c r="AD19" s="627">
        <v>12146</v>
      </c>
      <c r="AE19" s="627"/>
      <c r="AF19" s="627"/>
      <c r="AG19" s="627"/>
      <c r="AH19" s="627"/>
      <c r="AI19" s="627"/>
      <c r="AJ19" s="627"/>
      <c r="AK19" s="627"/>
      <c r="AL19" s="628">
        <v>0.3</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11373922</v>
      </c>
      <c r="CS20" s="624"/>
      <c r="CT20" s="624"/>
      <c r="CU20" s="624"/>
      <c r="CV20" s="624"/>
      <c r="CW20" s="624"/>
      <c r="CX20" s="624"/>
      <c r="CY20" s="625"/>
      <c r="CZ20" s="626">
        <v>100</v>
      </c>
      <c r="DA20" s="626"/>
      <c r="DB20" s="626"/>
      <c r="DC20" s="626"/>
      <c r="DD20" s="632">
        <v>739254</v>
      </c>
      <c r="DE20" s="624"/>
      <c r="DF20" s="624"/>
      <c r="DG20" s="624"/>
      <c r="DH20" s="624"/>
      <c r="DI20" s="624"/>
      <c r="DJ20" s="624"/>
      <c r="DK20" s="624"/>
      <c r="DL20" s="624"/>
      <c r="DM20" s="624"/>
      <c r="DN20" s="624"/>
      <c r="DO20" s="624"/>
      <c r="DP20" s="625"/>
      <c r="DQ20" s="632">
        <v>6579701</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3275793</v>
      </c>
      <c r="S21" s="624"/>
      <c r="T21" s="624"/>
      <c r="U21" s="624"/>
      <c r="V21" s="624"/>
      <c r="W21" s="624"/>
      <c r="X21" s="624"/>
      <c r="Y21" s="625"/>
      <c r="Z21" s="626">
        <v>27.4</v>
      </c>
      <c r="AA21" s="626"/>
      <c r="AB21" s="626"/>
      <c r="AC21" s="626"/>
      <c r="AD21" s="627">
        <v>2983688</v>
      </c>
      <c r="AE21" s="627"/>
      <c r="AF21" s="627"/>
      <c r="AG21" s="627"/>
      <c r="AH21" s="627"/>
      <c r="AI21" s="627"/>
      <c r="AJ21" s="627"/>
      <c r="AK21" s="627"/>
      <c r="AL21" s="628">
        <v>67.5</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2983688</v>
      </c>
      <c r="S22" s="624"/>
      <c r="T22" s="624"/>
      <c r="U22" s="624"/>
      <c r="V22" s="624"/>
      <c r="W22" s="624"/>
      <c r="X22" s="624"/>
      <c r="Y22" s="625"/>
      <c r="Z22" s="626">
        <v>25</v>
      </c>
      <c r="AA22" s="626"/>
      <c r="AB22" s="626"/>
      <c r="AC22" s="626"/>
      <c r="AD22" s="627">
        <v>2983688</v>
      </c>
      <c r="AE22" s="627"/>
      <c r="AF22" s="627"/>
      <c r="AG22" s="627"/>
      <c r="AH22" s="627"/>
      <c r="AI22" s="627"/>
      <c r="AJ22" s="627"/>
      <c r="AK22" s="627"/>
      <c r="AL22" s="628">
        <v>67.5</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247696</v>
      </c>
      <c r="S23" s="624"/>
      <c r="T23" s="624"/>
      <c r="U23" s="624"/>
      <c r="V23" s="624"/>
      <c r="W23" s="624"/>
      <c r="X23" s="624"/>
      <c r="Y23" s="625"/>
      <c r="Z23" s="626">
        <v>2.1</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v>44409</v>
      </c>
      <c r="S24" s="624"/>
      <c r="T24" s="624"/>
      <c r="U24" s="624"/>
      <c r="V24" s="624"/>
      <c r="W24" s="624"/>
      <c r="X24" s="624"/>
      <c r="Y24" s="625"/>
      <c r="Z24" s="626">
        <v>0.4</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4442241</v>
      </c>
      <c r="CS24" s="613"/>
      <c r="CT24" s="613"/>
      <c r="CU24" s="613"/>
      <c r="CV24" s="613"/>
      <c r="CW24" s="613"/>
      <c r="CX24" s="613"/>
      <c r="CY24" s="614"/>
      <c r="CZ24" s="617">
        <v>39.1</v>
      </c>
      <c r="DA24" s="618"/>
      <c r="DB24" s="618"/>
      <c r="DC24" s="634"/>
      <c r="DD24" s="655">
        <v>3416003</v>
      </c>
      <c r="DE24" s="613"/>
      <c r="DF24" s="613"/>
      <c r="DG24" s="613"/>
      <c r="DH24" s="613"/>
      <c r="DI24" s="613"/>
      <c r="DJ24" s="613"/>
      <c r="DK24" s="614"/>
      <c r="DL24" s="655">
        <v>1948053</v>
      </c>
      <c r="DM24" s="613"/>
      <c r="DN24" s="613"/>
      <c r="DO24" s="613"/>
      <c r="DP24" s="613"/>
      <c r="DQ24" s="613"/>
      <c r="DR24" s="613"/>
      <c r="DS24" s="613"/>
      <c r="DT24" s="613"/>
      <c r="DU24" s="613"/>
      <c r="DV24" s="614"/>
      <c r="DW24" s="617">
        <v>43.8</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4708108</v>
      </c>
      <c r="S25" s="624"/>
      <c r="T25" s="624"/>
      <c r="U25" s="624"/>
      <c r="V25" s="624"/>
      <c r="W25" s="624"/>
      <c r="X25" s="624"/>
      <c r="Y25" s="625"/>
      <c r="Z25" s="626">
        <v>39.4</v>
      </c>
      <c r="AA25" s="626"/>
      <c r="AB25" s="626"/>
      <c r="AC25" s="626"/>
      <c r="AD25" s="627">
        <v>4416003</v>
      </c>
      <c r="AE25" s="627"/>
      <c r="AF25" s="627"/>
      <c r="AG25" s="627"/>
      <c r="AH25" s="627"/>
      <c r="AI25" s="627"/>
      <c r="AJ25" s="627"/>
      <c r="AK25" s="627"/>
      <c r="AL25" s="628">
        <v>99.9</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1133622</v>
      </c>
      <c r="CS25" s="656"/>
      <c r="CT25" s="656"/>
      <c r="CU25" s="656"/>
      <c r="CV25" s="656"/>
      <c r="CW25" s="656"/>
      <c r="CX25" s="656"/>
      <c r="CY25" s="657"/>
      <c r="CZ25" s="628">
        <v>10</v>
      </c>
      <c r="DA25" s="653"/>
      <c r="DB25" s="653"/>
      <c r="DC25" s="658"/>
      <c r="DD25" s="632">
        <v>1043776</v>
      </c>
      <c r="DE25" s="656"/>
      <c r="DF25" s="656"/>
      <c r="DG25" s="656"/>
      <c r="DH25" s="656"/>
      <c r="DI25" s="656"/>
      <c r="DJ25" s="656"/>
      <c r="DK25" s="657"/>
      <c r="DL25" s="632">
        <v>1011976</v>
      </c>
      <c r="DM25" s="656"/>
      <c r="DN25" s="656"/>
      <c r="DO25" s="656"/>
      <c r="DP25" s="656"/>
      <c r="DQ25" s="656"/>
      <c r="DR25" s="656"/>
      <c r="DS25" s="656"/>
      <c r="DT25" s="656"/>
      <c r="DU25" s="656"/>
      <c r="DV25" s="657"/>
      <c r="DW25" s="628">
        <v>22.8</v>
      </c>
      <c r="DX25" s="653"/>
      <c r="DY25" s="653"/>
      <c r="DZ25" s="653"/>
      <c r="EA25" s="653"/>
      <c r="EB25" s="653"/>
      <c r="EC25" s="654"/>
    </row>
    <row r="26" spans="2:133" ht="11.25" customHeight="1" x14ac:dyDescent="0.2">
      <c r="B26" s="620" t="s">
        <v>284</v>
      </c>
      <c r="C26" s="621"/>
      <c r="D26" s="621"/>
      <c r="E26" s="621"/>
      <c r="F26" s="621"/>
      <c r="G26" s="621"/>
      <c r="H26" s="621"/>
      <c r="I26" s="621"/>
      <c r="J26" s="621"/>
      <c r="K26" s="621"/>
      <c r="L26" s="621"/>
      <c r="M26" s="621"/>
      <c r="N26" s="621"/>
      <c r="O26" s="621"/>
      <c r="P26" s="621"/>
      <c r="Q26" s="622"/>
      <c r="R26" s="623">
        <v>644</v>
      </c>
      <c r="S26" s="624"/>
      <c r="T26" s="624"/>
      <c r="U26" s="624"/>
      <c r="V26" s="624"/>
      <c r="W26" s="624"/>
      <c r="X26" s="624"/>
      <c r="Y26" s="625"/>
      <c r="Z26" s="626">
        <v>0</v>
      </c>
      <c r="AA26" s="626"/>
      <c r="AB26" s="626"/>
      <c r="AC26" s="626"/>
      <c r="AD26" s="627">
        <v>644</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754540</v>
      </c>
      <c r="CS26" s="624"/>
      <c r="CT26" s="624"/>
      <c r="CU26" s="624"/>
      <c r="CV26" s="624"/>
      <c r="CW26" s="624"/>
      <c r="CX26" s="624"/>
      <c r="CY26" s="625"/>
      <c r="CZ26" s="628">
        <v>6.6</v>
      </c>
      <c r="DA26" s="653"/>
      <c r="DB26" s="653"/>
      <c r="DC26" s="658"/>
      <c r="DD26" s="632">
        <v>679171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287</v>
      </c>
      <c r="C27" s="621"/>
      <c r="D27" s="621"/>
      <c r="E27" s="621"/>
      <c r="F27" s="621"/>
      <c r="G27" s="621"/>
      <c r="H27" s="621"/>
      <c r="I27" s="621"/>
      <c r="J27" s="621"/>
      <c r="K27" s="621"/>
      <c r="L27" s="621"/>
      <c r="M27" s="621"/>
      <c r="N27" s="621"/>
      <c r="O27" s="621"/>
      <c r="P27" s="621"/>
      <c r="Q27" s="622"/>
      <c r="R27" s="623">
        <v>12298</v>
      </c>
      <c r="S27" s="624"/>
      <c r="T27" s="624"/>
      <c r="U27" s="624"/>
      <c r="V27" s="624"/>
      <c r="W27" s="624"/>
      <c r="X27" s="624"/>
      <c r="Y27" s="625"/>
      <c r="Z27" s="626">
        <v>0.1</v>
      </c>
      <c r="AA27" s="626"/>
      <c r="AB27" s="626"/>
      <c r="AC27" s="626"/>
      <c r="AD27" s="627">
        <v>80</v>
      </c>
      <c r="AE27" s="627"/>
      <c r="AF27" s="627"/>
      <c r="AG27" s="627"/>
      <c r="AH27" s="627"/>
      <c r="AI27" s="627"/>
      <c r="AJ27" s="627"/>
      <c r="AK27" s="627"/>
      <c r="AL27" s="628">
        <v>0</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1056074</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1416529</v>
      </c>
      <c r="CS27" s="656"/>
      <c r="CT27" s="656"/>
      <c r="CU27" s="656"/>
      <c r="CV27" s="656"/>
      <c r="CW27" s="656"/>
      <c r="CX27" s="656"/>
      <c r="CY27" s="657"/>
      <c r="CZ27" s="628">
        <v>12.5</v>
      </c>
      <c r="DA27" s="653"/>
      <c r="DB27" s="653"/>
      <c r="DC27" s="658"/>
      <c r="DD27" s="632">
        <v>480137</v>
      </c>
      <c r="DE27" s="656"/>
      <c r="DF27" s="656"/>
      <c r="DG27" s="656"/>
      <c r="DH27" s="656"/>
      <c r="DI27" s="656"/>
      <c r="DJ27" s="656"/>
      <c r="DK27" s="657"/>
      <c r="DL27" s="632">
        <v>269611</v>
      </c>
      <c r="DM27" s="656"/>
      <c r="DN27" s="656"/>
      <c r="DO27" s="656"/>
      <c r="DP27" s="656"/>
      <c r="DQ27" s="656"/>
      <c r="DR27" s="656"/>
      <c r="DS27" s="656"/>
      <c r="DT27" s="656"/>
      <c r="DU27" s="656"/>
      <c r="DV27" s="657"/>
      <c r="DW27" s="628">
        <v>6.1</v>
      </c>
      <c r="DX27" s="653"/>
      <c r="DY27" s="653"/>
      <c r="DZ27" s="653"/>
      <c r="EA27" s="653"/>
      <c r="EB27" s="653"/>
      <c r="EC27" s="654"/>
    </row>
    <row r="28" spans="2:133" ht="11.25" customHeight="1" x14ac:dyDescent="0.2">
      <c r="B28" s="620" t="s">
        <v>290</v>
      </c>
      <c r="C28" s="621"/>
      <c r="D28" s="621"/>
      <c r="E28" s="621"/>
      <c r="F28" s="621"/>
      <c r="G28" s="621"/>
      <c r="H28" s="621"/>
      <c r="I28" s="621"/>
      <c r="J28" s="621"/>
      <c r="K28" s="621"/>
      <c r="L28" s="621"/>
      <c r="M28" s="621"/>
      <c r="N28" s="621"/>
      <c r="O28" s="621"/>
      <c r="P28" s="621"/>
      <c r="Q28" s="622"/>
      <c r="R28" s="623">
        <v>193230</v>
      </c>
      <c r="S28" s="624"/>
      <c r="T28" s="624"/>
      <c r="U28" s="624"/>
      <c r="V28" s="624"/>
      <c r="W28" s="624"/>
      <c r="X28" s="624"/>
      <c r="Y28" s="625"/>
      <c r="Z28" s="626">
        <v>1.6</v>
      </c>
      <c r="AA28" s="626"/>
      <c r="AB28" s="626"/>
      <c r="AC28" s="626"/>
      <c r="AD28" s="627">
        <v>4356</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1892090</v>
      </c>
      <c r="CS28" s="624"/>
      <c r="CT28" s="624"/>
      <c r="CU28" s="624"/>
      <c r="CV28" s="624"/>
      <c r="CW28" s="624"/>
      <c r="CX28" s="624"/>
      <c r="CY28" s="625"/>
      <c r="CZ28" s="628">
        <v>16.600000000000001</v>
      </c>
      <c r="DA28" s="653"/>
      <c r="DB28" s="653"/>
      <c r="DC28" s="658"/>
      <c r="DD28" s="632">
        <v>1892090</v>
      </c>
      <c r="DE28" s="624"/>
      <c r="DF28" s="624"/>
      <c r="DG28" s="624"/>
      <c r="DH28" s="624"/>
      <c r="DI28" s="624"/>
      <c r="DJ28" s="624"/>
      <c r="DK28" s="625"/>
      <c r="DL28" s="632">
        <v>666466</v>
      </c>
      <c r="DM28" s="624"/>
      <c r="DN28" s="624"/>
      <c r="DO28" s="624"/>
      <c r="DP28" s="624"/>
      <c r="DQ28" s="624"/>
      <c r="DR28" s="624"/>
      <c r="DS28" s="624"/>
      <c r="DT28" s="624"/>
      <c r="DU28" s="624"/>
      <c r="DV28" s="625"/>
      <c r="DW28" s="628">
        <v>15</v>
      </c>
      <c r="DX28" s="653"/>
      <c r="DY28" s="653"/>
      <c r="DZ28" s="653"/>
      <c r="EA28" s="653"/>
      <c r="EB28" s="653"/>
      <c r="EC28" s="654"/>
    </row>
    <row r="29" spans="2:133" ht="11.25" customHeight="1" x14ac:dyDescent="0.2">
      <c r="B29" s="620" t="s">
        <v>292</v>
      </c>
      <c r="C29" s="621"/>
      <c r="D29" s="621"/>
      <c r="E29" s="621"/>
      <c r="F29" s="621"/>
      <c r="G29" s="621"/>
      <c r="H29" s="621"/>
      <c r="I29" s="621"/>
      <c r="J29" s="621"/>
      <c r="K29" s="621"/>
      <c r="L29" s="621"/>
      <c r="M29" s="621"/>
      <c r="N29" s="621"/>
      <c r="O29" s="621"/>
      <c r="P29" s="621"/>
      <c r="Q29" s="622"/>
      <c r="R29" s="623">
        <v>7088</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1892090</v>
      </c>
      <c r="CS29" s="656"/>
      <c r="CT29" s="656"/>
      <c r="CU29" s="656"/>
      <c r="CV29" s="656"/>
      <c r="CW29" s="656"/>
      <c r="CX29" s="656"/>
      <c r="CY29" s="657"/>
      <c r="CZ29" s="628">
        <v>16.600000000000001</v>
      </c>
      <c r="DA29" s="653"/>
      <c r="DB29" s="653"/>
      <c r="DC29" s="658"/>
      <c r="DD29" s="632">
        <v>1892090</v>
      </c>
      <c r="DE29" s="656"/>
      <c r="DF29" s="656"/>
      <c r="DG29" s="656"/>
      <c r="DH29" s="656"/>
      <c r="DI29" s="656"/>
      <c r="DJ29" s="656"/>
      <c r="DK29" s="657"/>
      <c r="DL29" s="632">
        <v>666466</v>
      </c>
      <c r="DM29" s="656"/>
      <c r="DN29" s="656"/>
      <c r="DO29" s="656"/>
      <c r="DP29" s="656"/>
      <c r="DQ29" s="656"/>
      <c r="DR29" s="656"/>
      <c r="DS29" s="656"/>
      <c r="DT29" s="656"/>
      <c r="DU29" s="656"/>
      <c r="DV29" s="657"/>
      <c r="DW29" s="628">
        <v>15</v>
      </c>
      <c r="DX29" s="653"/>
      <c r="DY29" s="653"/>
      <c r="DZ29" s="653"/>
      <c r="EA29" s="653"/>
      <c r="EB29" s="653"/>
      <c r="EC29" s="654"/>
    </row>
    <row r="30" spans="2:133" ht="11.25" customHeight="1" x14ac:dyDescent="0.2">
      <c r="B30" s="620" t="s">
        <v>294</v>
      </c>
      <c r="C30" s="621"/>
      <c r="D30" s="621"/>
      <c r="E30" s="621"/>
      <c r="F30" s="621"/>
      <c r="G30" s="621"/>
      <c r="H30" s="621"/>
      <c r="I30" s="621"/>
      <c r="J30" s="621"/>
      <c r="K30" s="621"/>
      <c r="L30" s="621"/>
      <c r="M30" s="621"/>
      <c r="N30" s="621"/>
      <c r="O30" s="621"/>
      <c r="P30" s="621"/>
      <c r="Q30" s="622"/>
      <c r="R30" s="623">
        <v>1610312</v>
      </c>
      <c r="S30" s="624"/>
      <c r="T30" s="624"/>
      <c r="U30" s="624"/>
      <c r="V30" s="624"/>
      <c r="W30" s="624"/>
      <c r="X30" s="624"/>
      <c r="Y30" s="625"/>
      <c r="Z30" s="626">
        <v>13.5</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1874104</v>
      </c>
      <c r="CS30" s="624"/>
      <c r="CT30" s="624"/>
      <c r="CU30" s="624"/>
      <c r="CV30" s="624"/>
      <c r="CW30" s="624"/>
      <c r="CX30" s="624"/>
      <c r="CY30" s="625"/>
      <c r="CZ30" s="628">
        <v>16.5</v>
      </c>
      <c r="DA30" s="653"/>
      <c r="DB30" s="653"/>
      <c r="DC30" s="658"/>
      <c r="DD30" s="632">
        <v>1874104</v>
      </c>
      <c r="DE30" s="624"/>
      <c r="DF30" s="624"/>
      <c r="DG30" s="624"/>
      <c r="DH30" s="624"/>
      <c r="DI30" s="624"/>
      <c r="DJ30" s="624"/>
      <c r="DK30" s="625"/>
      <c r="DL30" s="632">
        <v>651295</v>
      </c>
      <c r="DM30" s="624"/>
      <c r="DN30" s="624"/>
      <c r="DO30" s="624"/>
      <c r="DP30" s="624"/>
      <c r="DQ30" s="624"/>
      <c r="DR30" s="624"/>
      <c r="DS30" s="624"/>
      <c r="DT30" s="624"/>
      <c r="DU30" s="624"/>
      <c r="DV30" s="625"/>
      <c r="DW30" s="628">
        <v>14.7</v>
      </c>
      <c r="DX30" s="653"/>
      <c r="DY30" s="653"/>
      <c r="DZ30" s="653"/>
      <c r="EA30" s="653"/>
      <c r="EB30" s="653"/>
      <c r="EC30" s="654"/>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18"/>
      <c r="AV31" s="218"/>
      <c r="AW31" s="218"/>
      <c r="AX31" s="609" t="s">
        <v>178</v>
      </c>
      <c r="AY31" s="610"/>
      <c r="AZ31" s="610"/>
      <c r="BA31" s="610"/>
      <c r="BB31" s="610"/>
      <c r="BC31" s="610"/>
      <c r="BD31" s="610"/>
      <c r="BE31" s="610"/>
      <c r="BF31" s="611"/>
      <c r="BG31" s="670">
        <v>99</v>
      </c>
      <c r="BH31" s="667"/>
      <c r="BI31" s="667"/>
      <c r="BJ31" s="667"/>
      <c r="BK31" s="667"/>
      <c r="BL31" s="667"/>
      <c r="BM31" s="618">
        <v>97.5</v>
      </c>
      <c r="BN31" s="667"/>
      <c r="BO31" s="667"/>
      <c r="BP31" s="667"/>
      <c r="BQ31" s="668"/>
      <c r="BR31" s="670">
        <v>99.1</v>
      </c>
      <c r="BS31" s="667"/>
      <c r="BT31" s="667"/>
      <c r="BU31" s="667"/>
      <c r="BV31" s="667"/>
      <c r="BW31" s="667"/>
      <c r="BX31" s="618">
        <v>97.9</v>
      </c>
      <c r="BY31" s="667"/>
      <c r="BZ31" s="667"/>
      <c r="CA31" s="667"/>
      <c r="CB31" s="668"/>
      <c r="CD31" s="663"/>
      <c r="CE31" s="664"/>
      <c r="CF31" s="620" t="s">
        <v>301</v>
      </c>
      <c r="CG31" s="621"/>
      <c r="CH31" s="621"/>
      <c r="CI31" s="621"/>
      <c r="CJ31" s="621"/>
      <c r="CK31" s="621"/>
      <c r="CL31" s="621"/>
      <c r="CM31" s="621"/>
      <c r="CN31" s="621"/>
      <c r="CO31" s="621"/>
      <c r="CP31" s="621"/>
      <c r="CQ31" s="622"/>
      <c r="CR31" s="623">
        <v>17986</v>
      </c>
      <c r="CS31" s="656"/>
      <c r="CT31" s="656"/>
      <c r="CU31" s="656"/>
      <c r="CV31" s="656"/>
      <c r="CW31" s="656"/>
      <c r="CX31" s="656"/>
      <c r="CY31" s="657"/>
      <c r="CZ31" s="628">
        <v>0.2</v>
      </c>
      <c r="DA31" s="653"/>
      <c r="DB31" s="653"/>
      <c r="DC31" s="658"/>
      <c r="DD31" s="632">
        <v>17986</v>
      </c>
      <c r="DE31" s="656"/>
      <c r="DF31" s="656"/>
      <c r="DG31" s="656"/>
      <c r="DH31" s="656"/>
      <c r="DI31" s="656"/>
      <c r="DJ31" s="656"/>
      <c r="DK31" s="657"/>
      <c r="DL31" s="632">
        <v>15171</v>
      </c>
      <c r="DM31" s="656"/>
      <c r="DN31" s="656"/>
      <c r="DO31" s="656"/>
      <c r="DP31" s="656"/>
      <c r="DQ31" s="656"/>
      <c r="DR31" s="656"/>
      <c r="DS31" s="656"/>
      <c r="DT31" s="656"/>
      <c r="DU31" s="656"/>
      <c r="DV31" s="657"/>
      <c r="DW31" s="628">
        <v>0.3</v>
      </c>
      <c r="DX31" s="653"/>
      <c r="DY31" s="653"/>
      <c r="DZ31" s="653"/>
      <c r="EA31" s="653"/>
      <c r="EB31" s="653"/>
      <c r="EC31" s="654"/>
    </row>
    <row r="32" spans="2:133" ht="11.25" customHeight="1" x14ac:dyDescent="0.2">
      <c r="B32" s="620" t="s">
        <v>302</v>
      </c>
      <c r="C32" s="621"/>
      <c r="D32" s="621"/>
      <c r="E32" s="621"/>
      <c r="F32" s="621"/>
      <c r="G32" s="621"/>
      <c r="H32" s="621"/>
      <c r="I32" s="621"/>
      <c r="J32" s="621"/>
      <c r="K32" s="621"/>
      <c r="L32" s="621"/>
      <c r="M32" s="621"/>
      <c r="N32" s="621"/>
      <c r="O32" s="621"/>
      <c r="P32" s="621"/>
      <c r="Q32" s="622"/>
      <c r="R32" s="623">
        <v>512166</v>
      </c>
      <c r="S32" s="624"/>
      <c r="T32" s="624"/>
      <c r="U32" s="624"/>
      <c r="V32" s="624"/>
      <c r="W32" s="624"/>
      <c r="X32" s="624"/>
      <c r="Y32" s="625"/>
      <c r="Z32" s="626">
        <v>4.3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303</v>
      </c>
      <c r="AX32" s="620" t="s">
        <v>304</v>
      </c>
      <c r="AY32" s="621"/>
      <c r="AZ32" s="621"/>
      <c r="BA32" s="621"/>
      <c r="BB32" s="621"/>
      <c r="BC32" s="621"/>
      <c r="BD32" s="621"/>
      <c r="BE32" s="621"/>
      <c r="BF32" s="622"/>
      <c r="BG32" s="680">
        <v>99</v>
      </c>
      <c r="BH32" s="656"/>
      <c r="BI32" s="656"/>
      <c r="BJ32" s="656"/>
      <c r="BK32" s="656"/>
      <c r="BL32" s="656"/>
      <c r="BM32" s="629">
        <v>96.9</v>
      </c>
      <c r="BN32" s="656"/>
      <c r="BO32" s="656"/>
      <c r="BP32" s="656"/>
      <c r="BQ32" s="669"/>
      <c r="BR32" s="680">
        <v>98.9</v>
      </c>
      <c r="BS32" s="656"/>
      <c r="BT32" s="656"/>
      <c r="BU32" s="656"/>
      <c r="BV32" s="656"/>
      <c r="BW32" s="656"/>
      <c r="BX32" s="629">
        <v>97.2</v>
      </c>
      <c r="BY32" s="656"/>
      <c r="BZ32" s="656"/>
      <c r="CA32" s="656"/>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306</v>
      </c>
      <c r="C33" s="621"/>
      <c r="D33" s="621"/>
      <c r="E33" s="621"/>
      <c r="F33" s="621"/>
      <c r="G33" s="621"/>
      <c r="H33" s="621"/>
      <c r="I33" s="621"/>
      <c r="J33" s="621"/>
      <c r="K33" s="621"/>
      <c r="L33" s="621"/>
      <c r="M33" s="621"/>
      <c r="N33" s="621"/>
      <c r="O33" s="621"/>
      <c r="P33" s="621"/>
      <c r="Q33" s="622"/>
      <c r="R33" s="623">
        <v>52971</v>
      </c>
      <c r="S33" s="624"/>
      <c r="T33" s="624"/>
      <c r="U33" s="624"/>
      <c r="V33" s="624"/>
      <c r="W33" s="624"/>
      <c r="X33" s="624"/>
      <c r="Y33" s="625"/>
      <c r="Z33" s="626">
        <v>0.4</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19"/>
      <c r="AV33" s="219"/>
      <c r="AW33" s="219"/>
      <c r="AX33" s="644" t="s">
        <v>307</v>
      </c>
      <c r="AY33" s="645"/>
      <c r="AZ33" s="645"/>
      <c r="BA33" s="645"/>
      <c r="BB33" s="645"/>
      <c r="BC33" s="645"/>
      <c r="BD33" s="645"/>
      <c r="BE33" s="645"/>
      <c r="BF33" s="646"/>
      <c r="BG33" s="681">
        <v>98.6</v>
      </c>
      <c r="BH33" s="682"/>
      <c r="BI33" s="682"/>
      <c r="BJ33" s="682"/>
      <c r="BK33" s="682"/>
      <c r="BL33" s="682"/>
      <c r="BM33" s="683">
        <v>97.2</v>
      </c>
      <c r="BN33" s="682"/>
      <c r="BO33" s="682"/>
      <c r="BP33" s="682"/>
      <c r="BQ33" s="684"/>
      <c r="BR33" s="681">
        <v>99</v>
      </c>
      <c r="BS33" s="682"/>
      <c r="BT33" s="682"/>
      <c r="BU33" s="682"/>
      <c r="BV33" s="682"/>
      <c r="BW33" s="682"/>
      <c r="BX33" s="683">
        <v>98</v>
      </c>
      <c r="BY33" s="682"/>
      <c r="BZ33" s="682"/>
      <c r="CA33" s="682"/>
      <c r="CB33" s="684"/>
      <c r="CD33" s="620" t="s">
        <v>308</v>
      </c>
      <c r="CE33" s="621"/>
      <c r="CF33" s="621"/>
      <c r="CG33" s="621"/>
      <c r="CH33" s="621"/>
      <c r="CI33" s="621"/>
      <c r="CJ33" s="621"/>
      <c r="CK33" s="621"/>
      <c r="CL33" s="621"/>
      <c r="CM33" s="621"/>
      <c r="CN33" s="621"/>
      <c r="CO33" s="621"/>
      <c r="CP33" s="621"/>
      <c r="CQ33" s="622"/>
      <c r="CR33" s="623">
        <v>6170874</v>
      </c>
      <c r="CS33" s="656"/>
      <c r="CT33" s="656"/>
      <c r="CU33" s="656"/>
      <c r="CV33" s="656"/>
      <c r="CW33" s="656"/>
      <c r="CX33" s="656"/>
      <c r="CY33" s="657"/>
      <c r="CZ33" s="628">
        <v>54.3</v>
      </c>
      <c r="DA33" s="653"/>
      <c r="DB33" s="653"/>
      <c r="DC33" s="658"/>
      <c r="DD33" s="632">
        <v>3153582</v>
      </c>
      <c r="DE33" s="656"/>
      <c r="DF33" s="656"/>
      <c r="DG33" s="656"/>
      <c r="DH33" s="656"/>
      <c r="DI33" s="656"/>
      <c r="DJ33" s="656"/>
      <c r="DK33" s="657"/>
      <c r="DL33" s="632">
        <v>2062909</v>
      </c>
      <c r="DM33" s="656"/>
      <c r="DN33" s="656"/>
      <c r="DO33" s="656"/>
      <c r="DP33" s="656"/>
      <c r="DQ33" s="656"/>
      <c r="DR33" s="656"/>
      <c r="DS33" s="656"/>
      <c r="DT33" s="656"/>
      <c r="DU33" s="656"/>
      <c r="DV33" s="657"/>
      <c r="DW33" s="628">
        <v>46.4</v>
      </c>
      <c r="DX33" s="653"/>
      <c r="DY33" s="653"/>
      <c r="DZ33" s="653"/>
      <c r="EA33" s="653"/>
      <c r="EB33" s="653"/>
      <c r="EC33" s="654"/>
    </row>
    <row r="34" spans="2:133" ht="11.25" customHeight="1" x14ac:dyDescent="0.2">
      <c r="B34" s="620" t="s">
        <v>309</v>
      </c>
      <c r="C34" s="621"/>
      <c r="D34" s="621"/>
      <c r="E34" s="621"/>
      <c r="F34" s="621"/>
      <c r="G34" s="621"/>
      <c r="H34" s="621"/>
      <c r="I34" s="621"/>
      <c r="J34" s="621"/>
      <c r="K34" s="621"/>
      <c r="L34" s="621"/>
      <c r="M34" s="621"/>
      <c r="N34" s="621"/>
      <c r="O34" s="621"/>
      <c r="P34" s="621"/>
      <c r="Q34" s="622"/>
      <c r="R34" s="623">
        <v>972058</v>
      </c>
      <c r="S34" s="624"/>
      <c r="T34" s="624"/>
      <c r="U34" s="624"/>
      <c r="V34" s="624"/>
      <c r="W34" s="624"/>
      <c r="X34" s="624"/>
      <c r="Y34" s="625"/>
      <c r="Z34" s="626">
        <v>8.1</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1782207</v>
      </c>
      <c r="CS34" s="624"/>
      <c r="CT34" s="624"/>
      <c r="CU34" s="624"/>
      <c r="CV34" s="624"/>
      <c r="CW34" s="624"/>
      <c r="CX34" s="624"/>
      <c r="CY34" s="625"/>
      <c r="CZ34" s="628">
        <v>15.7</v>
      </c>
      <c r="DA34" s="653"/>
      <c r="DB34" s="653"/>
      <c r="DC34" s="658"/>
      <c r="DD34" s="632">
        <v>817424</v>
      </c>
      <c r="DE34" s="624"/>
      <c r="DF34" s="624"/>
      <c r="DG34" s="624"/>
      <c r="DH34" s="624"/>
      <c r="DI34" s="624"/>
      <c r="DJ34" s="624"/>
      <c r="DK34" s="625"/>
      <c r="DL34" s="632">
        <v>545513</v>
      </c>
      <c r="DM34" s="624"/>
      <c r="DN34" s="624"/>
      <c r="DO34" s="624"/>
      <c r="DP34" s="624"/>
      <c r="DQ34" s="624"/>
      <c r="DR34" s="624"/>
      <c r="DS34" s="624"/>
      <c r="DT34" s="624"/>
      <c r="DU34" s="624"/>
      <c r="DV34" s="625"/>
      <c r="DW34" s="628">
        <v>12.3</v>
      </c>
      <c r="DX34" s="653"/>
      <c r="DY34" s="653"/>
      <c r="DZ34" s="653"/>
      <c r="EA34" s="653"/>
      <c r="EB34" s="653"/>
      <c r="EC34" s="654"/>
    </row>
    <row r="35" spans="2:133" ht="11.25" customHeight="1" x14ac:dyDescent="0.2">
      <c r="B35" s="620" t="s">
        <v>311</v>
      </c>
      <c r="C35" s="621"/>
      <c r="D35" s="621"/>
      <c r="E35" s="621"/>
      <c r="F35" s="621"/>
      <c r="G35" s="621"/>
      <c r="H35" s="621"/>
      <c r="I35" s="621"/>
      <c r="J35" s="621"/>
      <c r="K35" s="621"/>
      <c r="L35" s="621"/>
      <c r="M35" s="621"/>
      <c r="N35" s="621"/>
      <c r="O35" s="621"/>
      <c r="P35" s="621"/>
      <c r="Q35" s="622"/>
      <c r="R35" s="623">
        <v>2670232</v>
      </c>
      <c r="S35" s="624"/>
      <c r="T35" s="624"/>
      <c r="U35" s="624"/>
      <c r="V35" s="624"/>
      <c r="W35" s="624"/>
      <c r="X35" s="624"/>
      <c r="Y35" s="625"/>
      <c r="Z35" s="626">
        <v>22.3</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33412</v>
      </c>
      <c r="CS35" s="656"/>
      <c r="CT35" s="656"/>
      <c r="CU35" s="656"/>
      <c r="CV35" s="656"/>
      <c r="CW35" s="656"/>
      <c r="CX35" s="656"/>
      <c r="CY35" s="657"/>
      <c r="CZ35" s="628">
        <v>0.3</v>
      </c>
      <c r="DA35" s="653"/>
      <c r="DB35" s="653"/>
      <c r="DC35" s="658"/>
      <c r="DD35" s="632">
        <v>945</v>
      </c>
      <c r="DE35" s="656"/>
      <c r="DF35" s="656"/>
      <c r="DG35" s="656"/>
      <c r="DH35" s="656"/>
      <c r="DI35" s="656"/>
      <c r="DJ35" s="656"/>
      <c r="DK35" s="657"/>
      <c r="DL35" s="632">
        <v>945</v>
      </c>
      <c r="DM35" s="656"/>
      <c r="DN35" s="656"/>
      <c r="DO35" s="656"/>
      <c r="DP35" s="656"/>
      <c r="DQ35" s="656"/>
      <c r="DR35" s="656"/>
      <c r="DS35" s="656"/>
      <c r="DT35" s="656"/>
      <c r="DU35" s="656"/>
      <c r="DV35" s="657"/>
      <c r="DW35" s="628">
        <v>0</v>
      </c>
      <c r="DX35" s="653"/>
      <c r="DY35" s="653"/>
      <c r="DZ35" s="653"/>
      <c r="EA35" s="653"/>
      <c r="EB35" s="653"/>
      <c r="EC35" s="654"/>
    </row>
    <row r="36" spans="2:133" ht="11.25" customHeight="1" x14ac:dyDescent="0.2">
      <c r="B36" s="620" t="s">
        <v>315</v>
      </c>
      <c r="C36" s="621"/>
      <c r="D36" s="621"/>
      <c r="E36" s="621"/>
      <c r="F36" s="621"/>
      <c r="G36" s="621"/>
      <c r="H36" s="621"/>
      <c r="I36" s="621"/>
      <c r="J36" s="621"/>
      <c r="K36" s="621"/>
      <c r="L36" s="621"/>
      <c r="M36" s="621"/>
      <c r="N36" s="621"/>
      <c r="O36" s="621"/>
      <c r="P36" s="621"/>
      <c r="Q36" s="622"/>
      <c r="R36" s="623">
        <v>549568</v>
      </c>
      <c r="S36" s="624"/>
      <c r="T36" s="624"/>
      <c r="U36" s="624"/>
      <c r="V36" s="624"/>
      <c r="W36" s="624"/>
      <c r="X36" s="624"/>
      <c r="Y36" s="625"/>
      <c r="Z36" s="626">
        <v>4.5999999999999996</v>
      </c>
      <c r="AA36" s="626"/>
      <c r="AB36" s="626"/>
      <c r="AC36" s="626"/>
      <c r="AD36" s="627" t="s">
        <v>122</v>
      </c>
      <c r="AE36" s="627"/>
      <c r="AF36" s="627"/>
      <c r="AG36" s="627"/>
      <c r="AH36" s="627"/>
      <c r="AI36" s="627"/>
      <c r="AJ36" s="627"/>
      <c r="AK36" s="627"/>
      <c r="AL36" s="628" t="s">
        <v>122</v>
      </c>
      <c r="AM36" s="629"/>
      <c r="AN36" s="629"/>
      <c r="AO36" s="630"/>
      <c r="AP36" s="222"/>
      <c r="AQ36" s="689" t="s">
        <v>316</v>
      </c>
      <c r="AR36" s="690"/>
      <c r="AS36" s="690"/>
      <c r="AT36" s="690"/>
      <c r="AU36" s="690"/>
      <c r="AV36" s="690"/>
      <c r="AW36" s="690"/>
      <c r="AX36" s="690"/>
      <c r="AY36" s="691"/>
      <c r="AZ36" s="612">
        <v>1176128</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279771</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1544189</v>
      </c>
      <c r="CS36" s="624"/>
      <c r="CT36" s="624"/>
      <c r="CU36" s="624"/>
      <c r="CV36" s="624"/>
      <c r="CW36" s="624"/>
      <c r="CX36" s="624"/>
      <c r="CY36" s="625"/>
      <c r="CZ36" s="628">
        <v>13.6</v>
      </c>
      <c r="DA36" s="653"/>
      <c r="DB36" s="653"/>
      <c r="DC36" s="658"/>
      <c r="DD36" s="632">
        <v>1364055</v>
      </c>
      <c r="DE36" s="624"/>
      <c r="DF36" s="624"/>
      <c r="DG36" s="624"/>
      <c r="DH36" s="624"/>
      <c r="DI36" s="624"/>
      <c r="DJ36" s="624"/>
      <c r="DK36" s="625"/>
      <c r="DL36" s="632">
        <v>1056881</v>
      </c>
      <c r="DM36" s="624"/>
      <c r="DN36" s="624"/>
      <c r="DO36" s="624"/>
      <c r="DP36" s="624"/>
      <c r="DQ36" s="624"/>
      <c r="DR36" s="624"/>
      <c r="DS36" s="624"/>
      <c r="DT36" s="624"/>
      <c r="DU36" s="624"/>
      <c r="DV36" s="625"/>
      <c r="DW36" s="628">
        <v>23.8</v>
      </c>
      <c r="DX36" s="653"/>
      <c r="DY36" s="653"/>
      <c r="DZ36" s="653"/>
      <c r="EA36" s="653"/>
      <c r="EB36" s="653"/>
      <c r="EC36" s="654"/>
    </row>
    <row r="37" spans="2:133" ht="11.25" customHeight="1" x14ac:dyDescent="0.2">
      <c r="B37" s="620" t="s">
        <v>319</v>
      </c>
      <c r="C37" s="621"/>
      <c r="D37" s="621"/>
      <c r="E37" s="621"/>
      <c r="F37" s="621"/>
      <c r="G37" s="621"/>
      <c r="H37" s="621"/>
      <c r="I37" s="621"/>
      <c r="J37" s="621"/>
      <c r="K37" s="621"/>
      <c r="L37" s="621"/>
      <c r="M37" s="621"/>
      <c r="N37" s="621"/>
      <c r="O37" s="621"/>
      <c r="P37" s="621"/>
      <c r="Q37" s="622"/>
      <c r="R37" s="623">
        <v>120273</v>
      </c>
      <c r="S37" s="624"/>
      <c r="T37" s="624"/>
      <c r="U37" s="624"/>
      <c r="V37" s="624"/>
      <c r="W37" s="624"/>
      <c r="X37" s="624"/>
      <c r="Y37" s="625"/>
      <c r="Z37" s="626">
        <v>1</v>
      </c>
      <c r="AA37" s="626"/>
      <c r="AB37" s="626"/>
      <c r="AC37" s="626"/>
      <c r="AD37" s="627">
        <v>17</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547172</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257578</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638538</v>
      </c>
      <c r="CS37" s="656"/>
      <c r="CT37" s="656"/>
      <c r="CU37" s="656"/>
      <c r="CV37" s="656"/>
      <c r="CW37" s="656"/>
      <c r="CX37" s="656"/>
      <c r="CY37" s="657"/>
      <c r="CZ37" s="628">
        <v>5.6</v>
      </c>
      <c r="DA37" s="653"/>
      <c r="DB37" s="653"/>
      <c r="DC37" s="658"/>
      <c r="DD37" s="632">
        <v>619938</v>
      </c>
      <c r="DE37" s="656"/>
      <c r="DF37" s="656"/>
      <c r="DG37" s="656"/>
      <c r="DH37" s="656"/>
      <c r="DI37" s="656"/>
      <c r="DJ37" s="656"/>
      <c r="DK37" s="657"/>
      <c r="DL37" s="632">
        <v>590470</v>
      </c>
      <c r="DM37" s="656"/>
      <c r="DN37" s="656"/>
      <c r="DO37" s="656"/>
      <c r="DP37" s="656"/>
      <c r="DQ37" s="656"/>
      <c r="DR37" s="656"/>
      <c r="DS37" s="656"/>
      <c r="DT37" s="656"/>
      <c r="DU37" s="656"/>
      <c r="DV37" s="657"/>
      <c r="DW37" s="628">
        <v>13.3</v>
      </c>
      <c r="DX37" s="653"/>
      <c r="DY37" s="653"/>
      <c r="DZ37" s="653"/>
      <c r="EA37" s="653"/>
      <c r="EB37" s="653"/>
      <c r="EC37" s="654"/>
    </row>
    <row r="38" spans="2:133" ht="11.25" customHeight="1" x14ac:dyDescent="0.2">
      <c r="B38" s="620" t="s">
        <v>323</v>
      </c>
      <c r="C38" s="621"/>
      <c r="D38" s="621"/>
      <c r="E38" s="621"/>
      <c r="F38" s="621"/>
      <c r="G38" s="621"/>
      <c r="H38" s="621"/>
      <c r="I38" s="621"/>
      <c r="J38" s="621"/>
      <c r="K38" s="621"/>
      <c r="L38" s="621"/>
      <c r="M38" s="621"/>
      <c r="N38" s="621"/>
      <c r="O38" s="621"/>
      <c r="P38" s="621"/>
      <c r="Q38" s="622"/>
      <c r="R38" s="623">
        <v>546378</v>
      </c>
      <c r="S38" s="624"/>
      <c r="T38" s="624"/>
      <c r="U38" s="624"/>
      <c r="V38" s="624"/>
      <c r="W38" s="624"/>
      <c r="X38" s="624"/>
      <c r="Y38" s="625"/>
      <c r="Z38" s="626">
        <v>4.5999999999999996</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34941</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1758</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594015</v>
      </c>
      <c r="CS38" s="624"/>
      <c r="CT38" s="624"/>
      <c r="CU38" s="624"/>
      <c r="CV38" s="624"/>
      <c r="CW38" s="624"/>
      <c r="CX38" s="624"/>
      <c r="CY38" s="625"/>
      <c r="CZ38" s="628">
        <v>5.2</v>
      </c>
      <c r="DA38" s="653"/>
      <c r="DB38" s="653"/>
      <c r="DC38" s="658"/>
      <c r="DD38" s="632">
        <v>482774</v>
      </c>
      <c r="DE38" s="624"/>
      <c r="DF38" s="624"/>
      <c r="DG38" s="624"/>
      <c r="DH38" s="624"/>
      <c r="DI38" s="624"/>
      <c r="DJ38" s="624"/>
      <c r="DK38" s="625"/>
      <c r="DL38" s="632">
        <v>459570</v>
      </c>
      <c r="DM38" s="624"/>
      <c r="DN38" s="624"/>
      <c r="DO38" s="624"/>
      <c r="DP38" s="624"/>
      <c r="DQ38" s="624"/>
      <c r="DR38" s="624"/>
      <c r="DS38" s="624"/>
      <c r="DT38" s="624"/>
      <c r="DU38" s="624"/>
      <c r="DV38" s="625"/>
      <c r="DW38" s="628">
        <v>10.3</v>
      </c>
      <c r="DX38" s="653"/>
      <c r="DY38" s="653"/>
      <c r="DZ38" s="653"/>
      <c r="EA38" s="653"/>
      <c r="EB38" s="653"/>
      <c r="EC38" s="654"/>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2542</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1957743</v>
      </c>
      <c r="CS39" s="656"/>
      <c r="CT39" s="656"/>
      <c r="CU39" s="656"/>
      <c r="CV39" s="656"/>
      <c r="CW39" s="656"/>
      <c r="CX39" s="656"/>
      <c r="CY39" s="657"/>
      <c r="CZ39" s="628">
        <v>17.2</v>
      </c>
      <c r="DA39" s="653"/>
      <c r="DB39" s="653"/>
      <c r="DC39" s="658"/>
      <c r="DD39" s="632">
        <v>240286</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331</v>
      </c>
      <c r="C40" s="621"/>
      <c r="D40" s="621"/>
      <c r="E40" s="621"/>
      <c r="F40" s="621"/>
      <c r="G40" s="621"/>
      <c r="H40" s="621"/>
      <c r="I40" s="621"/>
      <c r="J40" s="621"/>
      <c r="K40" s="621"/>
      <c r="L40" s="621"/>
      <c r="M40" s="621"/>
      <c r="N40" s="621"/>
      <c r="O40" s="621"/>
      <c r="P40" s="621"/>
      <c r="Q40" s="622"/>
      <c r="R40" s="623">
        <v>22478</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69"/>
      <c r="BG40" s="673" t="s">
        <v>333</v>
      </c>
      <c r="BH40" s="674"/>
      <c r="BI40" s="674"/>
      <c r="BJ40" s="674"/>
      <c r="BK40" s="674"/>
      <c r="BL40" s="223"/>
      <c r="BM40" s="621" t="s">
        <v>334</v>
      </c>
      <c r="BN40" s="621"/>
      <c r="BO40" s="621"/>
      <c r="BP40" s="621"/>
      <c r="BQ40" s="621"/>
      <c r="BR40" s="621"/>
      <c r="BS40" s="621"/>
      <c r="BT40" s="621"/>
      <c r="BU40" s="622"/>
      <c r="BV40" s="623">
        <v>77</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259308</v>
      </c>
      <c r="CS40" s="624"/>
      <c r="CT40" s="624"/>
      <c r="CU40" s="624"/>
      <c r="CV40" s="624"/>
      <c r="CW40" s="624"/>
      <c r="CX40" s="624"/>
      <c r="CY40" s="625"/>
      <c r="CZ40" s="628">
        <v>2.2999999999999998</v>
      </c>
      <c r="DA40" s="653"/>
      <c r="DB40" s="653"/>
      <c r="DC40" s="658"/>
      <c r="DD40" s="632">
        <v>248098</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336</v>
      </c>
      <c r="C41" s="645"/>
      <c r="D41" s="645"/>
      <c r="E41" s="645"/>
      <c r="F41" s="645"/>
      <c r="G41" s="645"/>
      <c r="H41" s="645"/>
      <c r="I41" s="645"/>
      <c r="J41" s="645"/>
      <c r="K41" s="645"/>
      <c r="L41" s="645"/>
      <c r="M41" s="645"/>
      <c r="N41" s="645"/>
      <c r="O41" s="645"/>
      <c r="P41" s="645"/>
      <c r="Q41" s="646"/>
      <c r="R41" s="695">
        <v>11955326</v>
      </c>
      <c r="S41" s="696"/>
      <c r="T41" s="696"/>
      <c r="U41" s="696"/>
      <c r="V41" s="696"/>
      <c r="W41" s="696"/>
      <c r="X41" s="696"/>
      <c r="Y41" s="700"/>
      <c r="Z41" s="701">
        <v>100</v>
      </c>
      <c r="AA41" s="701"/>
      <c r="AB41" s="701"/>
      <c r="AC41" s="701"/>
      <c r="AD41" s="702">
        <v>4421100</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117581</v>
      </c>
      <c r="BA41" s="624"/>
      <c r="BB41" s="624"/>
      <c r="BC41" s="624"/>
      <c r="BD41" s="656"/>
      <c r="BE41" s="656"/>
      <c r="BF41" s="669"/>
      <c r="BG41" s="673"/>
      <c r="BH41" s="674"/>
      <c r="BI41" s="674"/>
      <c r="BJ41" s="674"/>
      <c r="BK41" s="674"/>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476434</v>
      </c>
      <c r="BA42" s="696"/>
      <c r="BB42" s="696"/>
      <c r="BC42" s="696"/>
      <c r="BD42" s="682"/>
      <c r="BE42" s="682"/>
      <c r="BF42" s="684"/>
      <c r="BG42" s="675"/>
      <c r="BH42" s="676"/>
      <c r="BI42" s="676"/>
      <c r="BJ42" s="676"/>
      <c r="BK42" s="676"/>
      <c r="BL42" s="224"/>
      <c r="BM42" s="645" t="s">
        <v>341</v>
      </c>
      <c r="BN42" s="645"/>
      <c r="BO42" s="645"/>
      <c r="BP42" s="645"/>
      <c r="BQ42" s="645"/>
      <c r="BR42" s="645"/>
      <c r="BS42" s="645"/>
      <c r="BT42" s="645"/>
      <c r="BU42" s="646"/>
      <c r="BV42" s="695">
        <v>418</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760807</v>
      </c>
      <c r="CS42" s="656"/>
      <c r="CT42" s="656"/>
      <c r="CU42" s="656"/>
      <c r="CV42" s="656"/>
      <c r="CW42" s="656"/>
      <c r="CX42" s="656"/>
      <c r="CY42" s="657"/>
      <c r="CZ42" s="628">
        <v>6.7</v>
      </c>
      <c r="DA42" s="653"/>
      <c r="DB42" s="653"/>
      <c r="DC42" s="658"/>
      <c r="DD42" s="632">
        <v>10116</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343</v>
      </c>
      <c r="CD43" s="620" t="s">
        <v>344</v>
      </c>
      <c r="CE43" s="621"/>
      <c r="CF43" s="621"/>
      <c r="CG43" s="621"/>
      <c r="CH43" s="621"/>
      <c r="CI43" s="621"/>
      <c r="CJ43" s="621"/>
      <c r="CK43" s="621"/>
      <c r="CL43" s="621"/>
      <c r="CM43" s="621"/>
      <c r="CN43" s="621"/>
      <c r="CO43" s="621"/>
      <c r="CP43" s="621"/>
      <c r="CQ43" s="622"/>
      <c r="CR43" s="623" t="s">
        <v>122</v>
      </c>
      <c r="CS43" s="656"/>
      <c r="CT43" s="656"/>
      <c r="CU43" s="656"/>
      <c r="CV43" s="656"/>
      <c r="CW43" s="656"/>
      <c r="CX43" s="656"/>
      <c r="CY43" s="657"/>
      <c r="CZ43" s="628" t="s">
        <v>122</v>
      </c>
      <c r="DA43" s="653"/>
      <c r="DB43" s="653"/>
      <c r="DC43" s="658"/>
      <c r="DD43" s="632" t="s">
        <v>122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739254</v>
      </c>
      <c r="CS44" s="624"/>
      <c r="CT44" s="624"/>
      <c r="CU44" s="624"/>
      <c r="CV44" s="624"/>
      <c r="CW44" s="624"/>
      <c r="CX44" s="624"/>
      <c r="CY44" s="625"/>
      <c r="CZ44" s="628">
        <v>6.5</v>
      </c>
      <c r="DA44" s="629"/>
      <c r="DB44" s="629"/>
      <c r="DC44" s="635"/>
      <c r="DD44" s="632">
        <v>10063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25775</v>
      </c>
      <c r="CS45" s="656"/>
      <c r="CT45" s="656"/>
      <c r="CU45" s="656"/>
      <c r="CV45" s="656"/>
      <c r="CW45" s="656"/>
      <c r="CX45" s="656"/>
      <c r="CY45" s="657"/>
      <c r="CZ45" s="628">
        <v>0.2</v>
      </c>
      <c r="DA45" s="653"/>
      <c r="DB45" s="653"/>
      <c r="DC45" s="658"/>
      <c r="DD45" s="632" t="s">
        <v>122</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3"/>
      <c r="CE46" s="664"/>
      <c r="CF46" s="620" t="s">
        <v>349</v>
      </c>
      <c r="CG46" s="621"/>
      <c r="CH46" s="621"/>
      <c r="CI46" s="621"/>
      <c r="CJ46" s="621"/>
      <c r="CK46" s="621"/>
      <c r="CL46" s="621"/>
      <c r="CM46" s="621"/>
      <c r="CN46" s="621"/>
      <c r="CO46" s="621"/>
      <c r="CP46" s="621"/>
      <c r="CQ46" s="622"/>
      <c r="CR46" s="623">
        <v>692615</v>
      </c>
      <c r="CS46" s="624"/>
      <c r="CT46" s="624"/>
      <c r="CU46" s="624"/>
      <c r="CV46" s="624"/>
      <c r="CW46" s="624"/>
      <c r="CX46" s="624"/>
      <c r="CY46" s="625"/>
      <c r="CZ46" s="628">
        <v>6.1</v>
      </c>
      <c r="DA46" s="629"/>
      <c r="DB46" s="629"/>
      <c r="DC46" s="635"/>
      <c r="DD46" s="632">
        <v>10063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3"/>
      <c r="CE47" s="664"/>
      <c r="CF47" s="620" t="s">
        <v>350</v>
      </c>
      <c r="CG47" s="621"/>
      <c r="CH47" s="621"/>
      <c r="CI47" s="621"/>
      <c r="CJ47" s="621"/>
      <c r="CK47" s="621"/>
      <c r="CL47" s="621"/>
      <c r="CM47" s="621"/>
      <c r="CN47" s="621"/>
      <c r="CO47" s="621"/>
      <c r="CP47" s="621"/>
      <c r="CQ47" s="622"/>
      <c r="CR47" s="623">
        <v>21553</v>
      </c>
      <c r="CS47" s="656"/>
      <c r="CT47" s="656"/>
      <c r="CU47" s="656"/>
      <c r="CV47" s="656"/>
      <c r="CW47" s="656"/>
      <c r="CX47" s="656"/>
      <c r="CY47" s="657"/>
      <c r="CZ47" s="628">
        <v>0.2</v>
      </c>
      <c r="DA47" s="653"/>
      <c r="DB47" s="653"/>
      <c r="DC47" s="658"/>
      <c r="DD47" s="632">
        <v>53</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352</v>
      </c>
      <c r="CE49" s="645"/>
      <c r="CF49" s="645"/>
      <c r="CG49" s="645"/>
      <c r="CH49" s="645"/>
      <c r="CI49" s="645"/>
      <c r="CJ49" s="645"/>
      <c r="CK49" s="645"/>
      <c r="CL49" s="645"/>
      <c r="CM49" s="645"/>
      <c r="CN49" s="645"/>
      <c r="CO49" s="645"/>
      <c r="CP49" s="645"/>
      <c r="CQ49" s="646"/>
      <c r="CR49" s="695">
        <v>11373922</v>
      </c>
      <c r="CS49" s="682"/>
      <c r="CT49" s="682"/>
      <c r="CU49" s="682"/>
      <c r="CV49" s="682"/>
      <c r="CW49" s="682"/>
      <c r="CX49" s="682"/>
      <c r="CY49" s="711"/>
      <c r="CZ49" s="703">
        <v>100</v>
      </c>
      <c r="DA49" s="712"/>
      <c r="DB49" s="712"/>
      <c r="DC49" s="713"/>
      <c r="DD49" s="714">
        <v>6579701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R8YmwLE9YlJZtPt0fm49xCIxb8x0RO6vSE1pMsh9sJzTWFEK1Z0kdCT4c8ZXx8rRQwjvRhJL5OswEG/RBMVkHQ==" saltValue="4hnWF0gSsLiXD8UWUnbh8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375</v>
      </c>
      <c r="C7" s="750"/>
      <c r="D7" s="750"/>
      <c r="E7" s="750"/>
      <c r="F7" s="750"/>
      <c r="G7" s="750"/>
      <c r="H7" s="750"/>
      <c r="I7" s="750"/>
      <c r="J7" s="750"/>
      <c r="K7" s="750"/>
      <c r="L7" s="750"/>
      <c r="M7" s="750"/>
      <c r="N7" s="750"/>
      <c r="O7" s="750"/>
      <c r="P7" s="751"/>
      <c r="Q7" s="752">
        <v>11955</v>
      </c>
      <c r="R7" s="753"/>
      <c r="S7" s="753"/>
      <c r="T7" s="753"/>
      <c r="U7" s="753"/>
      <c r="V7" s="753">
        <v>11374</v>
      </c>
      <c r="W7" s="753"/>
      <c r="X7" s="753"/>
      <c r="Y7" s="753"/>
      <c r="Z7" s="753"/>
      <c r="AA7" s="753">
        <v>581</v>
      </c>
      <c r="AB7" s="753"/>
      <c r="AC7" s="753"/>
      <c r="AD7" s="753"/>
      <c r="AE7" s="754"/>
      <c r="AF7" s="755">
        <v>516</v>
      </c>
      <c r="AG7" s="756"/>
      <c r="AH7" s="756"/>
      <c r="AI7" s="756"/>
      <c r="AJ7" s="757"/>
      <c r="AK7" s="758">
        <v>2670</v>
      </c>
      <c r="AL7" s="759"/>
      <c r="AM7" s="759"/>
      <c r="AN7" s="759"/>
      <c r="AO7" s="759"/>
      <c r="AP7" s="759">
        <v>5866</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516</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389</v>
      </c>
      <c r="C28" s="750"/>
      <c r="D28" s="750"/>
      <c r="E28" s="750"/>
      <c r="F28" s="750"/>
      <c r="G28" s="750"/>
      <c r="H28" s="750"/>
      <c r="I28" s="750"/>
      <c r="J28" s="750"/>
      <c r="K28" s="750"/>
      <c r="L28" s="750"/>
      <c r="M28" s="750"/>
      <c r="N28" s="750"/>
      <c r="O28" s="750"/>
      <c r="P28" s="751"/>
      <c r="Q28" s="822">
        <v>1671</v>
      </c>
      <c r="R28" s="823"/>
      <c r="S28" s="823"/>
      <c r="T28" s="823"/>
      <c r="U28" s="823"/>
      <c r="V28" s="823">
        <v>1405</v>
      </c>
      <c r="W28" s="823"/>
      <c r="X28" s="823"/>
      <c r="Y28" s="823"/>
      <c r="Z28" s="823"/>
      <c r="AA28" s="823">
        <v>266</v>
      </c>
      <c r="AB28" s="823"/>
      <c r="AC28" s="823"/>
      <c r="AD28" s="823"/>
      <c r="AE28" s="824"/>
      <c r="AF28" s="825">
        <v>266</v>
      </c>
      <c r="AG28" s="823"/>
      <c r="AH28" s="823"/>
      <c r="AI28" s="823"/>
      <c r="AJ28" s="826"/>
      <c r="AK28" s="827">
        <v>104</v>
      </c>
      <c r="AL28" s="828"/>
      <c r="AM28" s="828"/>
      <c r="AN28" s="828"/>
      <c r="AO28" s="828"/>
      <c r="AP28" s="828" t="s">
        <v>545</v>
      </c>
      <c r="AQ28" s="828"/>
      <c r="AR28" s="828"/>
      <c r="AS28" s="828"/>
      <c r="AT28" s="828"/>
      <c r="AU28" s="828" t="s">
        <v>545</v>
      </c>
      <c r="AV28" s="828"/>
      <c r="AW28" s="828"/>
      <c r="AX28" s="828"/>
      <c r="AY28" s="828"/>
      <c r="AZ28" s="829" t="s">
        <v>545</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390</v>
      </c>
      <c r="C29" s="781"/>
      <c r="D29" s="781"/>
      <c r="E29" s="781"/>
      <c r="F29" s="781"/>
      <c r="G29" s="781"/>
      <c r="H29" s="781"/>
      <c r="I29" s="781"/>
      <c r="J29" s="781"/>
      <c r="K29" s="781"/>
      <c r="L29" s="781"/>
      <c r="M29" s="781"/>
      <c r="N29" s="781"/>
      <c r="O29" s="781"/>
      <c r="P29" s="782"/>
      <c r="Q29" s="783">
        <v>1542</v>
      </c>
      <c r="R29" s="784"/>
      <c r="S29" s="784"/>
      <c r="T29" s="784"/>
      <c r="U29" s="784"/>
      <c r="V29" s="784">
        <v>1478</v>
      </c>
      <c r="W29" s="784"/>
      <c r="X29" s="784"/>
      <c r="Y29" s="784"/>
      <c r="Z29" s="784"/>
      <c r="AA29" s="784">
        <v>64</v>
      </c>
      <c r="AB29" s="784"/>
      <c r="AC29" s="784"/>
      <c r="AD29" s="784"/>
      <c r="AE29" s="785"/>
      <c r="AF29" s="786">
        <v>64</v>
      </c>
      <c r="AG29" s="787"/>
      <c r="AH29" s="787"/>
      <c r="AI29" s="787"/>
      <c r="AJ29" s="788"/>
      <c r="AK29" s="834">
        <v>252</v>
      </c>
      <c r="AL29" s="830"/>
      <c r="AM29" s="830"/>
      <c r="AN29" s="830"/>
      <c r="AO29" s="830"/>
      <c r="AP29" s="830" t="s">
        <v>545</v>
      </c>
      <c r="AQ29" s="830"/>
      <c r="AR29" s="830"/>
      <c r="AS29" s="830"/>
      <c r="AT29" s="830"/>
      <c r="AU29" s="830" t="s">
        <v>545</v>
      </c>
      <c r="AV29" s="830"/>
      <c r="AW29" s="830"/>
      <c r="AX29" s="830"/>
      <c r="AY29" s="830"/>
      <c r="AZ29" s="831" t="s">
        <v>545</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391</v>
      </c>
      <c r="C30" s="781"/>
      <c r="D30" s="781"/>
      <c r="E30" s="781"/>
      <c r="F30" s="781"/>
      <c r="G30" s="781"/>
      <c r="H30" s="781"/>
      <c r="I30" s="781"/>
      <c r="J30" s="781"/>
      <c r="K30" s="781"/>
      <c r="L30" s="781"/>
      <c r="M30" s="781"/>
      <c r="N30" s="781"/>
      <c r="O30" s="781"/>
      <c r="P30" s="782"/>
      <c r="Q30" s="783">
        <v>133</v>
      </c>
      <c r="R30" s="784"/>
      <c r="S30" s="784"/>
      <c r="T30" s="784"/>
      <c r="U30" s="784"/>
      <c r="V30" s="784">
        <v>133</v>
      </c>
      <c r="W30" s="784"/>
      <c r="X30" s="784"/>
      <c r="Y30" s="784"/>
      <c r="Z30" s="784"/>
      <c r="AA30" s="784">
        <v>0</v>
      </c>
      <c r="AB30" s="784"/>
      <c r="AC30" s="784"/>
      <c r="AD30" s="784"/>
      <c r="AE30" s="785"/>
      <c r="AF30" s="786">
        <v>0</v>
      </c>
      <c r="AG30" s="787"/>
      <c r="AH30" s="787"/>
      <c r="AI30" s="787"/>
      <c r="AJ30" s="788"/>
      <c r="AK30" s="834">
        <v>46</v>
      </c>
      <c r="AL30" s="830"/>
      <c r="AM30" s="830"/>
      <c r="AN30" s="830"/>
      <c r="AO30" s="830"/>
      <c r="AP30" s="830" t="s">
        <v>545</v>
      </c>
      <c r="AQ30" s="830"/>
      <c r="AR30" s="830"/>
      <c r="AS30" s="830"/>
      <c r="AT30" s="830"/>
      <c r="AU30" s="830" t="s">
        <v>545</v>
      </c>
      <c r="AV30" s="830"/>
      <c r="AW30" s="830"/>
      <c r="AX30" s="830"/>
      <c r="AY30" s="830"/>
      <c r="AZ30" s="831" t="s">
        <v>545</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392</v>
      </c>
      <c r="C31" s="781"/>
      <c r="D31" s="781"/>
      <c r="E31" s="781"/>
      <c r="F31" s="781"/>
      <c r="G31" s="781"/>
      <c r="H31" s="781"/>
      <c r="I31" s="781"/>
      <c r="J31" s="781"/>
      <c r="K31" s="781"/>
      <c r="L31" s="781"/>
      <c r="M31" s="781"/>
      <c r="N31" s="781"/>
      <c r="O31" s="781"/>
      <c r="P31" s="782"/>
      <c r="Q31" s="783">
        <v>282</v>
      </c>
      <c r="R31" s="784"/>
      <c r="S31" s="784"/>
      <c r="T31" s="784"/>
      <c r="U31" s="784"/>
      <c r="V31" s="784">
        <v>294</v>
      </c>
      <c r="W31" s="784"/>
      <c r="X31" s="784"/>
      <c r="Y31" s="784"/>
      <c r="Z31" s="784"/>
      <c r="AA31" s="784">
        <v>-12</v>
      </c>
      <c r="AB31" s="784"/>
      <c r="AC31" s="784"/>
      <c r="AD31" s="784"/>
      <c r="AE31" s="785"/>
      <c r="AF31" s="786">
        <v>409</v>
      </c>
      <c r="AG31" s="787"/>
      <c r="AH31" s="787"/>
      <c r="AI31" s="787"/>
      <c r="AJ31" s="788"/>
      <c r="AK31" s="834">
        <v>35</v>
      </c>
      <c r="AL31" s="830"/>
      <c r="AM31" s="830"/>
      <c r="AN31" s="830"/>
      <c r="AO31" s="830"/>
      <c r="AP31" s="830">
        <v>1222</v>
      </c>
      <c r="AQ31" s="830"/>
      <c r="AR31" s="830"/>
      <c r="AS31" s="830"/>
      <c r="AT31" s="830"/>
      <c r="AU31" s="830">
        <v>138</v>
      </c>
      <c r="AV31" s="830"/>
      <c r="AW31" s="830"/>
      <c r="AX31" s="830"/>
      <c r="AY31" s="830"/>
      <c r="AZ31" s="831" t="s">
        <v>546</v>
      </c>
      <c r="BA31" s="831"/>
      <c r="BB31" s="831"/>
      <c r="BC31" s="831"/>
      <c r="BD31" s="831"/>
      <c r="BE31" s="832" t="s">
        <v>393</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394</v>
      </c>
      <c r="C32" s="781"/>
      <c r="D32" s="781"/>
      <c r="E32" s="781"/>
      <c r="F32" s="781"/>
      <c r="G32" s="781"/>
      <c r="H32" s="781"/>
      <c r="I32" s="781"/>
      <c r="J32" s="781"/>
      <c r="K32" s="781"/>
      <c r="L32" s="781"/>
      <c r="M32" s="781"/>
      <c r="N32" s="781"/>
      <c r="O32" s="781"/>
      <c r="P32" s="782"/>
      <c r="Q32" s="783">
        <v>962</v>
      </c>
      <c r="R32" s="784"/>
      <c r="S32" s="784"/>
      <c r="T32" s="784"/>
      <c r="U32" s="784"/>
      <c r="V32" s="784">
        <v>1087</v>
      </c>
      <c r="W32" s="784"/>
      <c r="X32" s="784"/>
      <c r="Y32" s="784"/>
      <c r="Z32" s="784"/>
      <c r="AA32" s="784">
        <v>-125</v>
      </c>
      <c r="AB32" s="784"/>
      <c r="AC32" s="784"/>
      <c r="AD32" s="784"/>
      <c r="AE32" s="785"/>
      <c r="AF32" s="786">
        <v>355</v>
      </c>
      <c r="AG32" s="787"/>
      <c r="AH32" s="787"/>
      <c r="AI32" s="787"/>
      <c r="AJ32" s="788"/>
      <c r="AK32" s="834">
        <v>547</v>
      </c>
      <c r="AL32" s="830"/>
      <c r="AM32" s="830"/>
      <c r="AN32" s="830"/>
      <c r="AO32" s="830"/>
      <c r="AP32" s="830">
        <v>4877</v>
      </c>
      <c r="AQ32" s="830"/>
      <c r="AR32" s="830"/>
      <c r="AS32" s="830"/>
      <c r="AT32" s="830"/>
      <c r="AU32" s="830">
        <v>3444</v>
      </c>
      <c r="AV32" s="830"/>
      <c r="AW32" s="830"/>
      <c r="AX32" s="830"/>
      <c r="AY32" s="830"/>
      <c r="AZ32" s="831" t="s">
        <v>546</v>
      </c>
      <c r="BA32" s="831"/>
      <c r="BB32" s="831"/>
      <c r="BC32" s="831"/>
      <c r="BD32" s="831"/>
      <c r="BE32" s="832" t="s">
        <v>393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1095</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547</v>
      </c>
      <c r="C68" s="870"/>
      <c r="D68" s="870"/>
      <c r="E68" s="870"/>
      <c r="F68" s="870"/>
      <c r="G68" s="870"/>
      <c r="H68" s="870"/>
      <c r="I68" s="870"/>
      <c r="J68" s="870"/>
      <c r="K68" s="870"/>
      <c r="L68" s="870"/>
      <c r="M68" s="870"/>
      <c r="N68" s="870"/>
      <c r="O68" s="870"/>
      <c r="P68" s="871"/>
      <c r="Q68" s="872">
        <v>1544</v>
      </c>
      <c r="R68" s="866"/>
      <c r="S68" s="866"/>
      <c r="T68" s="866"/>
      <c r="U68" s="866"/>
      <c r="V68" s="866">
        <v>1473</v>
      </c>
      <c r="W68" s="866"/>
      <c r="X68" s="866"/>
      <c r="Y68" s="866"/>
      <c r="Z68" s="866"/>
      <c r="AA68" s="866">
        <v>71</v>
      </c>
      <c r="AB68" s="866"/>
      <c r="AC68" s="866"/>
      <c r="AD68" s="866"/>
      <c r="AE68" s="866"/>
      <c r="AF68" s="866">
        <v>31</v>
      </c>
      <c r="AG68" s="866"/>
      <c r="AH68" s="866"/>
      <c r="AI68" s="866"/>
      <c r="AJ68" s="866"/>
      <c r="AK68" s="866" t="s">
        <v>546</v>
      </c>
      <c r="AL68" s="866"/>
      <c r="AM68" s="866"/>
      <c r="AN68" s="866"/>
      <c r="AO68" s="866"/>
      <c r="AP68" s="866">
        <v>231</v>
      </c>
      <c r="AQ68" s="866"/>
      <c r="AR68" s="866"/>
      <c r="AS68" s="866"/>
      <c r="AT68" s="866"/>
      <c r="AU68" s="866">
        <v>76</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548</v>
      </c>
      <c r="C69" s="874"/>
      <c r="D69" s="874"/>
      <c r="E69" s="874"/>
      <c r="F69" s="874"/>
      <c r="G69" s="874"/>
      <c r="H69" s="874"/>
      <c r="I69" s="874"/>
      <c r="J69" s="874"/>
      <c r="K69" s="874"/>
      <c r="L69" s="874"/>
      <c r="M69" s="874"/>
      <c r="N69" s="874"/>
      <c r="O69" s="874"/>
      <c r="P69" s="875"/>
      <c r="Q69" s="876">
        <v>1510</v>
      </c>
      <c r="R69" s="830"/>
      <c r="S69" s="830"/>
      <c r="T69" s="830"/>
      <c r="U69" s="830"/>
      <c r="V69" s="830">
        <v>1492</v>
      </c>
      <c r="W69" s="830"/>
      <c r="X69" s="830"/>
      <c r="Y69" s="830"/>
      <c r="Z69" s="830"/>
      <c r="AA69" s="830">
        <v>18</v>
      </c>
      <c r="AB69" s="830"/>
      <c r="AC69" s="830"/>
      <c r="AD69" s="830"/>
      <c r="AE69" s="830"/>
      <c r="AF69" s="830">
        <v>18</v>
      </c>
      <c r="AG69" s="830"/>
      <c r="AH69" s="830"/>
      <c r="AI69" s="830"/>
      <c r="AJ69" s="830"/>
      <c r="AK69" s="830" t="s">
        <v>546</v>
      </c>
      <c r="AL69" s="830"/>
      <c r="AM69" s="830"/>
      <c r="AN69" s="830"/>
      <c r="AO69" s="830"/>
      <c r="AP69" s="830">
        <v>762</v>
      </c>
      <c r="AQ69" s="830"/>
      <c r="AR69" s="830"/>
      <c r="AS69" s="830"/>
      <c r="AT69" s="830"/>
      <c r="AU69" s="830">
        <v>104</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549</v>
      </c>
      <c r="C70" s="874"/>
      <c r="D70" s="874"/>
      <c r="E70" s="874"/>
      <c r="F70" s="874"/>
      <c r="G70" s="874"/>
      <c r="H70" s="874"/>
      <c r="I70" s="874"/>
      <c r="J70" s="874"/>
      <c r="K70" s="874"/>
      <c r="L70" s="874"/>
      <c r="M70" s="874"/>
      <c r="N70" s="874"/>
      <c r="O70" s="874"/>
      <c r="P70" s="875"/>
      <c r="Q70" s="876">
        <v>8960</v>
      </c>
      <c r="R70" s="830"/>
      <c r="S70" s="830"/>
      <c r="T70" s="830"/>
      <c r="U70" s="830"/>
      <c r="V70" s="830">
        <v>8014</v>
      </c>
      <c r="W70" s="830"/>
      <c r="X70" s="830"/>
      <c r="Y70" s="830"/>
      <c r="Z70" s="830"/>
      <c r="AA70" s="830">
        <v>946</v>
      </c>
      <c r="AB70" s="830"/>
      <c r="AC70" s="830"/>
      <c r="AD70" s="830"/>
      <c r="AE70" s="830"/>
      <c r="AF70" s="830">
        <v>946</v>
      </c>
      <c r="AG70" s="830"/>
      <c r="AH70" s="830"/>
      <c r="AI70" s="830"/>
      <c r="AJ70" s="830"/>
      <c r="AK70" s="830">
        <v>71</v>
      </c>
      <c r="AL70" s="830"/>
      <c r="AM70" s="830"/>
      <c r="AN70" s="830"/>
      <c r="AO70" s="830"/>
      <c r="AP70" s="830" t="s">
        <v>546</v>
      </c>
      <c r="AQ70" s="830"/>
      <c r="AR70" s="830"/>
      <c r="AS70" s="830"/>
      <c r="AT70" s="830"/>
      <c r="AU70" s="830" t="s">
        <v>546</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550</v>
      </c>
      <c r="C71" s="874"/>
      <c r="D71" s="874"/>
      <c r="E71" s="874"/>
      <c r="F71" s="874"/>
      <c r="G71" s="874"/>
      <c r="H71" s="874"/>
      <c r="I71" s="874"/>
      <c r="J71" s="874"/>
      <c r="K71" s="874"/>
      <c r="L71" s="874"/>
      <c r="M71" s="874"/>
      <c r="N71" s="874"/>
      <c r="O71" s="874"/>
      <c r="P71" s="875"/>
      <c r="Q71" s="876">
        <v>93</v>
      </c>
      <c r="R71" s="830"/>
      <c r="S71" s="830"/>
      <c r="T71" s="830"/>
      <c r="U71" s="830"/>
      <c r="V71" s="830">
        <v>83</v>
      </c>
      <c r="W71" s="830"/>
      <c r="X71" s="830"/>
      <c r="Y71" s="830"/>
      <c r="Z71" s="830"/>
      <c r="AA71" s="830">
        <v>10</v>
      </c>
      <c r="AB71" s="830"/>
      <c r="AC71" s="830"/>
      <c r="AD71" s="830"/>
      <c r="AE71" s="830"/>
      <c r="AF71" s="830">
        <v>10</v>
      </c>
      <c r="AG71" s="830"/>
      <c r="AH71" s="830"/>
      <c r="AI71" s="830"/>
      <c r="AJ71" s="830"/>
      <c r="AK71" s="830">
        <v>26</v>
      </c>
      <c r="AL71" s="830"/>
      <c r="AM71" s="830"/>
      <c r="AN71" s="830"/>
      <c r="AO71" s="830"/>
      <c r="AP71" s="830" t="s">
        <v>546</v>
      </c>
      <c r="AQ71" s="830"/>
      <c r="AR71" s="830"/>
      <c r="AS71" s="830"/>
      <c r="AT71" s="830"/>
      <c r="AU71" s="830" t="s">
        <v>546</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551</v>
      </c>
      <c r="C72" s="874"/>
      <c r="D72" s="874"/>
      <c r="E72" s="874"/>
      <c r="F72" s="874"/>
      <c r="G72" s="874"/>
      <c r="H72" s="874"/>
      <c r="I72" s="874"/>
      <c r="J72" s="874"/>
      <c r="K72" s="874"/>
      <c r="L72" s="874"/>
      <c r="M72" s="874"/>
      <c r="N72" s="874"/>
      <c r="O72" s="874"/>
      <c r="P72" s="875"/>
      <c r="Q72" s="876">
        <v>110</v>
      </c>
      <c r="R72" s="830"/>
      <c r="S72" s="830"/>
      <c r="T72" s="830"/>
      <c r="U72" s="830"/>
      <c r="V72" s="830">
        <v>102</v>
      </c>
      <c r="W72" s="830"/>
      <c r="X72" s="830"/>
      <c r="Y72" s="830"/>
      <c r="Z72" s="830"/>
      <c r="AA72" s="830">
        <v>8</v>
      </c>
      <c r="AB72" s="830"/>
      <c r="AC72" s="830"/>
      <c r="AD72" s="830"/>
      <c r="AE72" s="830"/>
      <c r="AF72" s="830">
        <v>8</v>
      </c>
      <c r="AG72" s="830"/>
      <c r="AH72" s="830"/>
      <c r="AI72" s="830"/>
      <c r="AJ72" s="830"/>
      <c r="AK72" s="830" t="s">
        <v>546</v>
      </c>
      <c r="AL72" s="830"/>
      <c r="AM72" s="830"/>
      <c r="AN72" s="830"/>
      <c r="AO72" s="830"/>
      <c r="AP72" s="830" t="s">
        <v>546</v>
      </c>
      <c r="AQ72" s="830"/>
      <c r="AR72" s="830"/>
      <c r="AS72" s="830"/>
      <c r="AT72" s="830"/>
      <c r="AU72" s="830" t="s">
        <v>546</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552</v>
      </c>
      <c r="C73" s="874"/>
      <c r="D73" s="874"/>
      <c r="E73" s="874"/>
      <c r="F73" s="874"/>
      <c r="G73" s="874"/>
      <c r="H73" s="874"/>
      <c r="I73" s="874"/>
      <c r="J73" s="874"/>
      <c r="K73" s="874"/>
      <c r="L73" s="874"/>
      <c r="M73" s="874"/>
      <c r="N73" s="874"/>
      <c r="O73" s="874"/>
      <c r="P73" s="875"/>
      <c r="Q73" s="876">
        <v>167296</v>
      </c>
      <c r="R73" s="830"/>
      <c r="S73" s="830"/>
      <c r="T73" s="830"/>
      <c r="U73" s="830"/>
      <c r="V73" s="830">
        <v>163707</v>
      </c>
      <c r="W73" s="830"/>
      <c r="X73" s="830"/>
      <c r="Y73" s="830"/>
      <c r="Z73" s="830"/>
      <c r="AA73" s="830">
        <v>3589</v>
      </c>
      <c r="AB73" s="830"/>
      <c r="AC73" s="830"/>
      <c r="AD73" s="830"/>
      <c r="AE73" s="830"/>
      <c r="AF73" s="830">
        <v>3589</v>
      </c>
      <c r="AG73" s="830"/>
      <c r="AH73" s="830"/>
      <c r="AI73" s="830"/>
      <c r="AJ73" s="830"/>
      <c r="AK73" s="830" t="s">
        <v>546</v>
      </c>
      <c r="AL73" s="830"/>
      <c r="AM73" s="830"/>
      <c r="AN73" s="830"/>
      <c r="AO73" s="830"/>
      <c r="AP73" s="830" t="s">
        <v>546</v>
      </c>
      <c r="AQ73" s="830"/>
      <c r="AR73" s="830"/>
      <c r="AS73" s="830"/>
      <c r="AT73" s="830"/>
      <c r="AU73" s="830" t="s">
        <v>546</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295</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295</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295</v>
      </c>
      <c r="DR109" s="893"/>
      <c r="DS109" s="893"/>
      <c r="DT109" s="893"/>
      <c r="DU109" s="894"/>
      <c r="DV109" s="892" t="s">
        <v>411</v>
      </c>
      <c r="DW109" s="893"/>
      <c r="DX109" s="893"/>
      <c r="DY109" s="893"/>
      <c r="DZ109" s="895"/>
    </row>
    <row r="110" spans="1:131" s="230"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666214</v>
      </c>
      <c r="AB110" s="900"/>
      <c r="AC110" s="900"/>
      <c r="AD110" s="900"/>
      <c r="AE110" s="901"/>
      <c r="AF110" s="902">
        <v>692755</v>
      </c>
      <c r="AG110" s="900"/>
      <c r="AH110" s="900"/>
      <c r="AI110" s="900"/>
      <c r="AJ110" s="901"/>
      <c r="AK110" s="902">
        <v>666466</v>
      </c>
      <c r="AL110" s="900"/>
      <c r="AM110" s="900"/>
      <c r="AN110" s="900"/>
      <c r="AO110" s="901"/>
      <c r="AP110" s="903">
        <v>18.3</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7478260</v>
      </c>
      <c r="BR110" s="931"/>
      <c r="BS110" s="931"/>
      <c r="BT110" s="931"/>
      <c r="BU110" s="931"/>
      <c r="BV110" s="931">
        <v>7193486</v>
      </c>
      <c r="BW110" s="931"/>
      <c r="BX110" s="931"/>
      <c r="BY110" s="931"/>
      <c r="BZ110" s="931"/>
      <c r="CA110" s="931">
        <v>5865760</v>
      </c>
      <c r="CB110" s="931"/>
      <c r="CC110" s="931"/>
      <c r="CD110" s="931"/>
      <c r="CE110" s="931"/>
      <c r="CF110" s="944">
        <v>160.69999999999999</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20000</v>
      </c>
      <c r="BR111" s="926"/>
      <c r="BS111" s="926"/>
      <c r="BT111" s="926"/>
      <c r="BU111" s="926"/>
      <c r="BV111" s="926">
        <v>9500</v>
      </c>
      <c r="BW111" s="926"/>
      <c r="BX111" s="926"/>
      <c r="BY111" s="926"/>
      <c r="BZ111" s="926"/>
      <c r="CA111" s="926">
        <v>4972</v>
      </c>
      <c r="CB111" s="926"/>
      <c r="CC111" s="926"/>
      <c r="CD111" s="926"/>
      <c r="CE111" s="926"/>
      <c r="CF111" s="920">
        <v>0.1</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4321370</v>
      </c>
      <c r="BR112" s="926"/>
      <c r="BS112" s="926"/>
      <c r="BT112" s="926"/>
      <c r="BU112" s="926"/>
      <c r="BV112" s="926">
        <v>4333011</v>
      </c>
      <c r="BW112" s="926"/>
      <c r="BX112" s="926"/>
      <c r="BY112" s="926"/>
      <c r="BZ112" s="926"/>
      <c r="CA112" s="926">
        <v>3581832</v>
      </c>
      <c r="CB112" s="926"/>
      <c r="CC112" s="926"/>
      <c r="CD112" s="926"/>
      <c r="CE112" s="926"/>
      <c r="CF112" s="920">
        <v>98.1</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364200</v>
      </c>
      <c r="AB113" s="938"/>
      <c r="AC113" s="938"/>
      <c r="AD113" s="938"/>
      <c r="AE113" s="939"/>
      <c r="AF113" s="940">
        <v>397144</v>
      </c>
      <c r="AG113" s="938"/>
      <c r="AH113" s="938"/>
      <c r="AI113" s="938"/>
      <c r="AJ113" s="939"/>
      <c r="AK113" s="940">
        <v>271251</v>
      </c>
      <c r="AL113" s="938"/>
      <c r="AM113" s="938"/>
      <c r="AN113" s="938"/>
      <c r="AO113" s="939"/>
      <c r="AP113" s="941">
        <v>7.4</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283756</v>
      </c>
      <c r="BR113" s="926"/>
      <c r="BS113" s="926"/>
      <c r="BT113" s="926"/>
      <c r="BU113" s="926"/>
      <c r="BV113" s="926">
        <v>212441</v>
      </c>
      <c r="BW113" s="926"/>
      <c r="BX113" s="926"/>
      <c r="BY113" s="926"/>
      <c r="BZ113" s="926"/>
      <c r="CA113" s="926">
        <v>180129</v>
      </c>
      <c r="CB113" s="926"/>
      <c r="CC113" s="926"/>
      <c r="CD113" s="926"/>
      <c r="CE113" s="926"/>
      <c r="CF113" s="920">
        <v>4.9000000000000004</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103772</v>
      </c>
      <c r="AB114" s="959"/>
      <c r="AC114" s="959"/>
      <c r="AD114" s="959"/>
      <c r="AE114" s="960"/>
      <c r="AF114" s="961">
        <v>74248</v>
      </c>
      <c r="AG114" s="959"/>
      <c r="AH114" s="959"/>
      <c r="AI114" s="959"/>
      <c r="AJ114" s="960"/>
      <c r="AK114" s="961">
        <v>74625</v>
      </c>
      <c r="AL114" s="959"/>
      <c r="AM114" s="959"/>
      <c r="AN114" s="959"/>
      <c r="AO114" s="960"/>
      <c r="AP114" s="962">
        <v>2</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643123</v>
      </c>
      <c r="BR114" s="926"/>
      <c r="BS114" s="926"/>
      <c r="BT114" s="926"/>
      <c r="BU114" s="926"/>
      <c r="BV114" s="926">
        <v>637229</v>
      </c>
      <c r="BW114" s="926"/>
      <c r="BX114" s="926"/>
      <c r="BY114" s="926"/>
      <c r="BZ114" s="926"/>
      <c r="CA114" s="926">
        <v>513855</v>
      </c>
      <c r="CB114" s="926"/>
      <c r="CC114" s="926"/>
      <c r="CD114" s="926"/>
      <c r="CE114" s="926"/>
      <c r="CF114" s="920">
        <v>14.1</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21647</v>
      </c>
      <c r="AB115" s="938"/>
      <c r="AC115" s="938"/>
      <c r="AD115" s="938"/>
      <c r="AE115" s="939"/>
      <c r="AF115" s="940">
        <v>24400</v>
      </c>
      <c r="AG115" s="938"/>
      <c r="AH115" s="938"/>
      <c r="AI115" s="938"/>
      <c r="AJ115" s="939"/>
      <c r="AK115" s="940">
        <v>29386</v>
      </c>
      <c r="AL115" s="938"/>
      <c r="AM115" s="938"/>
      <c r="AN115" s="938"/>
      <c r="AO115" s="939"/>
      <c r="AP115" s="941">
        <v>0.8</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7</v>
      </c>
      <c r="AB116" s="959"/>
      <c r="AC116" s="959"/>
      <c r="AD116" s="959"/>
      <c r="AE116" s="960"/>
      <c r="AF116" s="961">
        <v>3</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20000</v>
      </c>
      <c r="DH116" s="959"/>
      <c r="DI116" s="959"/>
      <c r="DJ116" s="959"/>
      <c r="DK116" s="960"/>
      <c r="DL116" s="961">
        <v>9500</v>
      </c>
      <c r="DM116" s="959"/>
      <c r="DN116" s="959"/>
      <c r="DO116" s="959"/>
      <c r="DP116" s="960"/>
      <c r="DQ116" s="961">
        <v>4972</v>
      </c>
      <c r="DR116" s="959"/>
      <c r="DS116" s="959"/>
      <c r="DT116" s="959"/>
      <c r="DU116" s="960"/>
      <c r="DV116" s="962">
        <v>0.1</v>
      </c>
      <c r="DW116" s="963"/>
      <c r="DX116" s="963"/>
      <c r="DY116" s="963"/>
      <c r="DZ116" s="964"/>
    </row>
    <row r="117" spans="1:130" s="230"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1155840</v>
      </c>
      <c r="AB117" s="979"/>
      <c r="AC117" s="979"/>
      <c r="AD117" s="979"/>
      <c r="AE117" s="980"/>
      <c r="AF117" s="981">
        <v>1188550</v>
      </c>
      <c r="AG117" s="979"/>
      <c r="AH117" s="979"/>
      <c r="AI117" s="979"/>
      <c r="AJ117" s="980"/>
      <c r="AK117" s="981">
        <v>1041728</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295</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441</v>
      </c>
      <c r="BP119" s="1005"/>
      <c r="BQ119" s="999">
        <v>12746509</v>
      </c>
      <c r="BR119" s="1000"/>
      <c r="BS119" s="1000"/>
      <c r="BT119" s="1000"/>
      <c r="BU119" s="1000"/>
      <c r="BV119" s="1000">
        <v>12385667</v>
      </c>
      <c r="BW119" s="1000"/>
      <c r="BX119" s="1000"/>
      <c r="BY119" s="1000"/>
      <c r="BZ119" s="1000"/>
      <c r="CA119" s="1000">
        <v>10146548</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16266719</v>
      </c>
      <c r="BR120" s="931"/>
      <c r="BS120" s="931"/>
      <c r="BT120" s="931"/>
      <c r="BU120" s="931"/>
      <c r="BV120" s="931">
        <v>17153306</v>
      </c>
      <c r="BW120" s="931"/>
      <c r="BX120" s="931"/>
      <c r="BY120" s="931"/>
      <c r="BZ120" s="931"/>
      <c r="CA120" s="931">
        <v>16494310</v>
      </c>
      <c r="CB120" s="931"/>
      <c r="CC120" s="931"/>
      <c r="CD120" s="931"/>
      <c r="CE120" s="931"/>
      <c r="CF120" s="944">
        <v>451.8</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4167938</v>
      </c>
      <c r="DH120" s="931"/>
      <c r="DI120" s="931"/>
      <c r="DJ120" s="931"/>
      <c r="DK120" s="931"/>
      <c r="DL120" s="931">
        <v>4161516</v>
      </c>
      <c r="DM120" s="931"/>
      <c r="DN120" s="931"/>
      <c r="DO120" s="931"/>
      <c r="DP120" s="931"/>
      <c r="DQ120" s="931">
        <v>3443743</v>
      </c>
      <c r="DR120" s="931"/>
      <c r="DS120" s="931"/>
      <c r="DT120" s="931"/>
      <c r="DU120" s="931"/>
      <c r="DV120" s="932">
        <v>94.3</v>
      </c>
      <c r="DW120" s="932"/>
      <c r="DX120" s="932"/>
      <c r="DY120" s="932"/>
      <c r="DZ120" s="933"/>
    </row>
    <row r="121" spans="1:130" s="230"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153432</v>
      </c>
      <c r="DH121" s="926"/>
      <c r="DI121" s="926"/>
      <c r="DJ121" s="926"/>
      <c r="DK121" s="926"/>
      <c r="DL121" s="926">
        <v>171495</v>
      </c>
      <c r="DM121" s="926"/>
      <c r="DN121" s="926"/>
      <c r="DO121" s="926"/>
      <c r="DP121" s="926"/>
      <c r="DQ121" s="926">
        <v>138089</v>
      </c>
      <c r="DR121" s="926"/>
      <c r="DS121" s="926"/>
      <c r="DT121" s="926"/>
      <c r="DU121" s="926"/>
      <c r="DV121" s="927">
        <v>3.8</v>
      </c>
      <c r="DW121" s="927"/>
      <c r="DX121" s="927"/>
      <c r="DY121" s="927"/>
      <c r="DZ121" s="928"/>
    </row>
    <row r="122" spans="1:130" s="230"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7789297</v>
      </c>
      <c r="BR122" s="1000"/>
      <c r="BS122" s="1000"/>
      <c r="BT122" s="1000"/>
      <c r="BU122" s="1000"/>
      <c r="BV122" s="1000">
        <v>7858200</v>
      </c>
      <c r="BW122" s="1000"/>
      <c r="BX122" s="1000"/>
      <c r="BY122" s="1000"/>
      <c r="BZ122" s="1000"/>
      <c r="CA122" s="1000">
        <v>6797635</v>
      </c>
      <c r="CB122" s="1000"/>
      <c r="CC122" s="1000"/>
      <c r="CD122" s="1000"/>
      <c r="CE122" s="1000"/>
      <c r="CF122" s="1017">
        <v>186.2</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30"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11212</v>
      </c>
      <c r="AB123" s="959"/>
      <c r="AC123" s="959"/>
      <c r="AD123" s="959"/>
      <c r="AE123" s="960"/>
      <c r="AF123" s="961">
        <v>11044</v>
      </c>
      <c r="AG123" s="959"/>
      <c r="AH123" s="959"/>
      <c r="AI123" s="959"/>
      <c r="AJ123" s="960"/>
      <c r="AK123" s="961">
        <v>10024</v>
      </c>
      <c r="AL123" s="959"/>
      <c r="AM123" s="959"/>
      <c r="AN123" s="959"/>
      <c r="AO123" s="960"/>
      <c r="AP123" s="962">
        <v>0.3</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449</v>
      </c>
      <c r="BP123" s="1005"/>
      <c r="BQ123" s="1063">
        <v>24056016</v>
      </c>
      <c r="BR123" s="1064"/>
      <c r="BS123" s="1064"/>
      <c r="BT123" s="1064"/>
      <c r="BU123" s="1064"/>
      <c r="BV123" s="1064">
        <v>25011506</v>
      </c>
      <c r="BW123" s="1064"/>
      <c r="BX123" s="1064"/>
      <c r="BY123" s="1064"/>
      <c r="BZ123" s="1064"/>
      <c r="CA123" s="1064">
        <v>23291945</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10435</v>
      </c>
      <c r="AB127" s="959"/>
      <c r="AC127" s="959"/>
      <c r="AD127" s="959"/>
      <c r="AE127" s="960"/>
      <c r="AF127" s="961">
        <v>13356</v>
      </c>
      <c r="AG127" s="959"/>
      <c r="AH127" s="959"/>
      <c r="AI127" s="959"/>
      <c r="AJ127" s="960"/>
      <c r="AK127" s="961">
        <v>19362</v>
      </c>
      <c r="AL127" s="959"/>
      <c r="AM127" s="959"/>
      <c r="AN127" s="959"/>
      <c r="AO127" s="960"/>
      <c r="AP127" s="962">
        <v>0.5</v>
      </c>
      <c r="AQ127" s="963"/>
      <c r="AR127" s="963"/>
      <c r="AS127" s="963"/>
      <c r="AT127" s="964"/>
      <c r="AU127" s="232"/>
      <c r="AV127" s="232"/>
      <c r="AW127" s="232"/>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t="s">
        <v>122</v>
      </c>
      <c r="AB128" s="1046"/>
      <c r="AC128" s="1046"/>
      <c r="AD128" s="1046"/>
      <c r="AE128" s="1047"/>
      <c r="AF128" s="1048" t="s">
        <v>122</v>
      </c>
      <c r="AG128" s="1046"/>
      <c r="AH128" s="1046"/>
      <c r="AI128" s="1046"/>
      <c r="AJ128" s="1047"/>
      <c r="AK128" s="1048" t="s">
        <v>122</v>
      </c>
      <c r="AL128" s="1046"/>
      <c r="AM128" s="1046"/>
      <c r="AN128" s="1046"/>
      <c r="AO128" s="1047"/>
      <c r="AP128" s="1049"/>
      <c r="AQ128" s="1050"/>
      <c r="AR128" s="1050"/>
      <c r="AS128" s="1050"/>
      <c r="AT128" s="1051"/>
      <c r="AU128" s="232"/>
      <c r="AV128" s="232"/>
      <c r="AW128" s="232"/>
      <c r="AX128" s="896" t="s">
        <v>463</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4503078</v>
      </c>
      <c r="AB129" s="959"/>
      <c r="AC129" s="959"/>
      <c r="AD129" s="959"/>
      <c r="AE129" s="960"/>
      <c r="AF129" s="961">
        <v>4400329</v>
      </c>
      <c r="AG129" s="959"/>
      <c r="AH129" s="959"/>
      <c r="AI129" s="959"/>
      <c r="AJ129" s="960"/>
      <c r="AK129" s="961">
        <v>4463059</v>
      </c>
      <c r="AL129" s="959"/>
      <c r="AM129" s="959"/>
      <c r="AN129" s="959"/>
      <c r="AO129" s="960"/>
      <c r="AP129" s="1073"/>
      <c r="AQ129" s="1074"/>
      <c r="AR129" s="1074"/>
      <c r="AS129" s="1074"/>
      <c r="AT129" s="1075"/>
      <c r="AU129" s="233"/>
      <c r="AV129" s="233"/>
      <c r="AW129" s="233"/>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704326</v>
      </c>
      <c r="AB130" s="959"/>
      <c r="AC130" s="959"/>
      <c r="AD130" s="959"/>
      <c r="AE130" s="960"/>
      <c r="AF130" s="961">
        <v>738327</v>
      </c>
      <c r="AG130" s="959"/>
      <c r="AH130" s="959"/>
      <c r="AI130" s="959"/>
      <c r="AJ130" s="960"/>
      <c r="AK130" s="961">
        <v>812228</v>
      </c>
      <c r="AL130" s="959"/>
      <c r="AM130" s="959"/>
      <c r="AN130" s="959"/>
      <c r="AO130" s="960"/>
      <c r="AP130" s="1073"/>
      <c r="AQ130" s="1074"/>
      <c r="AR130" s="1074"/>
      <c r="AS130" s="1074"/>
      <c r="AT130" s="1075"/>
      <c r="AU130" s="233"/>
      <c r="AV130" s="233"/>
      <c r="AW130" s="233"/>
      <c r="AX130" s="1065" t="s">
        <v>469</v>
      </c>
      <c r="AY130" s="923"/>
      <c r="AZ130" s="923"/>
      <c r="BA130" s="923"/>
      <c r="BB130" s="923"/>
      <c r="BC130" s="923"/>
      <c r="BD130" s="923"/>
      <c r="BE130" s="924"/>
      <c r="BF130" s="1101">
        <v>10.1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3798752</v>
      </c>
      <c r="AB131" s="986"/>
      <c r="AC131" s="986"/>
      <c r="AD131" s="986"/>
      <c r="AE131" s="987"/>
      <c r="AF131" s="985">
        <v>3662002</v>
      </c>
      <c r="AG131" s="986"/>
      <c r="AH131" s="986"/>
      <c r="AI131" s="986"/>
      <c r="AJ131" s="987"/>
      <c r="AK131" s="985">
        <v>3650831</v>
      </c>
      <c r="AL131" s="986"/>
      <c r="AM131" s="986"/>
      <c r="AN131" s="986"/>
      <c r="AO131" s="987"/>
      <c r="AP131" s="1110"/>
      <c r="AQ131" s="1111"/>
      <c r="AR131" s="1111"/>
      <c r="AS131" s="1111"/>
      <c r="AT131" s="1112"/>
      <c r="AU131" s="233"/>
      <c r="AV131" s="233"/>
      <c r="AW131" s="233"/>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11.885845870000001</v>
      </c>
      <c r="AB132" s="1097"/>
      <c r="AC132" s="1097"/>
      <c r="AD132" s="1097"/>
      <c r="AE132" s="1098"/>
      <c r="AF132" s="1099">
        <v>12.294449869999999</v>
      </c>
      <c r="AG132" s="1097"/>
      <c r="AH132" s="1097"/>
      <c r="AI132" s="1097"/>
      <c r="AJ132" s="1098"/>
      <c r="AK132" s="1099">
        <v>6.2862400369999998</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12.7</v>
      </c>
      <c r="AB133" s="1080"/>
      <c r="AC133" s="1080"/>
      <c r="AD133" s="1080"/>
      <c r="AE133" s="1081"/>
      <c r="AF133" s="1079">
        <v>12.5</v>
      </c>
      <c r="AG133" s="1080"/>
      <c r="AH133" s="1080"/>
      <c r="AI133" s="1080"/>
      <c r="AJ133" s="1081"/>
      <c r="AK133" s="1079">
        <v>10.1</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2J93K5a4BUdM32S61MZ3gszWYa/N5WMvfKLuoe/2mnhHipdYIZEGnfdKrZbuZfOx/eMG5PtE01LnMX5k2rT2A==" saltValue="NA75KJJU8/2BrQaXCLsnr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718SxZCH6KuNCphirosYBVW9Axzd/mFoXExYM7bZgiYmZevGHDCO+HyLg+yk05Y2awuTgraZ4r5qeQrIHuy21g==" saltValue="3Wy9U5H69moPx3ShYdbO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4fVLaLIMlTefmMVuDSfOwkISeA+lhLwxfQ8BuFqnosbZat3kmZE9i0werL8dNS/ZrjPye1jcG7fuFI5e8Y7SQ==" saltValue="q104V8J8kXBJyXJqLvA16Q=="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483</v>
      </c>
      <c r="AL9" s="1117"/>
      <c r="AM9" s="1117"/>
      <c r="AN9" s="1118"/>
      <c r="AO9" s="281">
        <v>1133622</v>
      </c>
      <c r="AP9" s="281">
        <v>105857</v>
      </c>
      <c r="AQ9" s="282">
        <v>109056</v>
      </c>
      <c r="AR9" s="283">
        <v>-2.9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484</v>
      </c>
      <c r="AL10" s="1117"/>
      <c r="AM10" s="1117"/>
      <c r="AN10" s="1118"/>
      <c r="AO10" s="284">
        <v>325308</v>
      </c>
      <c r="AP10" s="284">
        <v>30377</v>
      </c>
      <c r="AQ10" s="285">
        <v>18467</v>
      </c>
      <c r="AR10" s="286">
        <v>64.5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485</v>
      </c>
      <c r="AL11" s="1117"/>
      <c r="AM11" s="1117"/>
      <c r="AN11" s="1118"/>
      <c r="AO11" s="284" t="s">
        <v>486</v>
      </c>
      <c r="AP11" s="284" t="s">
        <v>486</v>
      </c>
      <c r="AQ11" s="285">
        <v>875</v>
      </c>
      <c r="AR11" s="286" t="s">
        <v>486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487</v>
      </c>
      <c r="AL12" s="1117"/>
      <c r="AM12" s="1117"/>
      <c r="AN12" s="1118"/>
      <c r="AO12" s="284" t="s">
        <v>486</v>
      </c>
      <c r="AP12" s="284" t="s">
        <v>486</v>
      </c>
      <c r="AQ12" s="285" t="s">
        <v>486</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488</v>
      </c>
      <c r="AL13" s="1117"/>
      <c r="AM13" s="1117"/>
      <c r="AN13" s="1118"/>
      <c r="AO13" s="284">
        <v>37821</v>
      </c>
      <c r="AP13" s="284">
        <v>3532</v>
      </c>
      <c r="AQ13" s="285">
        <v>4658</v>
      </c>
      <c r="AR13" s="286">
        <v>-24.2</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489</v>
      </c>
      <c r="AL14" s="1117"/>
      <c r="AM14" s="1117"/>
      <c r="AN14" s="1118"/>
      <c r="AO14" s="284" t="s">
        <v>486</v>
      </c>
      <c r="AP14" s="284" t="s">
        <v>486</v>
      </c>
      <c r="AQ14" s="285">
        <v>1950</v>
      </c>
      <c r="AR14" s="286" t="s">
        <v>486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490</v>
      </c>
      <c r="AL15" s="1120"/>
      <c r="AM15" s="1120"/>
      <c r="AN15" s="1121"/>
      <c r="AO15" s="284">
        <v>-81170</v>
      </c>
      <c r="AP15" s="284">
        <v>-7580</v>
      </c>
      <c r="AQ15" s="285">
        <v>-7086</v>
      </c>
      <c r="AR15" s="286">
        <v>7</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1415581</v>
      </c>
      <c r="AP16" s="284">
        <v>132186</v>
      </c>
      <c r="AQ16" s="285">
        <v>127919</v>
      </c>
      <c r="AR16" s="286">
        <v>3.3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495</v>
      </c>
      <c r="AL21" s="1123"/>
      <c r="AM21" s="1123"/>
      <c r="AN21" s="1124"/>
      <c r="AO21" s="297">
        <v>11.58</v>
      </c>
      <c r="AP21" s="298">
        <v>10.82</v>
      </c>
      <c r="AQ21" s="299">
        <v>0.76</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496</v>
      </c>
      <c r="AL22" s="1123"/>
      <c r="AM22" s="1123"/>
      <c r="AN22" s="1124"/>
      <c r="AO22" s="302">
        <v>95.6</v>
      </c>
      <c r="AP22" s="303">
        <v>96.9</v>
      </c>
      <c r="AQ22" s="304">
        <v>-1.3</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500</v>
      </c>
      <c r="AL32" s="1131"/>
      <c r="AM32" s="1131"/>
      <c r="AN32" s="1132"/>
      <c r="AO32" s="312">
        <v>666466</v>
      </c>
      <c r="AP32" s="312">
        <v>62234</v>
      </c>
      <c r="AQ32" s="313">
        <v>61308</v>
      </c>
      <c r="AR32" s="314">
        <v>1.5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501</v>
      </c>
      <c r="AL33" s="1131"/>
      <c r="AM33" s="1131"/>
      <c r="AN33" s="1132"/>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502</v>
      </c>
      <c r="AL34" s="1131"/>
      <c r="AM34" s="1131"/>
      <c r="AN34" s="1132"/>
      <c r="AO34" s="312" t="s">
        <v>486</v>
      </c>
      <c r="AP34" s="312" t="s">
        <v>486</v>
      </c>
      <c r="AQ34" s="313" t="s">
        <v>486</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503</v>
      </c>
      <c r="AL35" s="1131"/>
      <c r="AM35" s="1131"/>
      <c r="AN35" s="1132"/>
      <c r="AO35" s="312">
        <v>271251</v>
      </c>
      <c r="AP35" s="312">
        <v>25329</v>
      </c>
      <c r="AQ35" s="313">
        <v>22520</v>
      </c>
      <c r="AR35" s="314">
        <v>12.5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504</v>
      </c>
      <c r="AL36" s="1131"/>
      <c r="AM36" s="1131"/>
      <c r="AN36" s="1132"/>
      <c r="AO36" s="312">
        <v>74625</v>
      </c>
      <c r="AP36" s="312">
        <v>6968</v>
      </c>
      <c r="AQ36" s="313">
        <v>5045</v>
      </c>
      <c r="AR36" s="314">
        <v>38.1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505</v>
      </c>
      <c r="AL37" s="1131"/>
      <c r="AM37" s="1131"/>
      <c r="AN37" s="1132"/>
      <c r="AO37" s="312">
        <v>29386</v>
      </c>
      <c r="AP37" s="312">
        <v>2744</v>
      </c>
      <c r="AQ37" s="313">
        <v>526</v>
      </c>
      <c r="AR37" s="314">
        <v>421.7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506</v>
      </c>
      <c r="AL38" s="1134"/>
      <c r="AM38" s="1134"/>
      <c r="AN38" s="1135"/>
      <c r="AO38" s="315" t="s">
        <v>486</v>
      </c>
      <c r="AP38" s="315" t="s">
        <v>486</v>
      </c>
      <c r="AQ38" s="316">
        <v>11</v>
      </c>
      <c r="AR38" s="304" t="s">
        <v>486</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507</v>
      </c>
      <c r="AL39" s="1134"/>
      <c r="AM39" s="1134"/>
      <c r="AN39" s="1135"/>
      <c r="AO39" s="312" t="s">
        <v>486</v>
      </c>
      <c r="AP39" s="312" t="s">
        <v>486</v>
      </c>
      <c r="AQ39" s="313">
        <v>-1559</v>
      </c>
      <c r="AR39" s="314" t="s">
        <v>486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508</v>
      </c>
      <c r="AL40" s="1131"/>
      <c r="AM40" s="1131"/>
      <c r="AN40" s="1132"/>
      <c r="AO40" s="312">
        <v>-812228</v>
      </c>
      <c r="AP40" s="312">
        <v>-75845</v>
      </c>
      <c r="AQ40" s="313">
        <v>-58872</v>
      </c>
      <c r="AR40" s="314">
        <v>28.8</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229500</v>
      </c>
      <c r="AP41" s="312">
        <v>21431</v>
      </c>
      <c r="AQ41" s="313">
        <v>28979</v>
      </c>
      <c r="AR41" s="314">
        <v>-26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478</v>
      </c>
      <c r="AN49" s="1127" t="s">
        <v>511</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8117520</v>
      </c>
      <c r="AN51" s="334">
        <v>696006</v>
      </c>
      <c r="AO51" s="335">
        <v>-54.3</v>
      </c>
      <c r="AP51" s="336">
        <v>93492</v>
      </c>
      <c r="AQ51" s="337">
        <v>-13.6</v>
      </c>
      <c r="AR51" s="338">
        <v>-40.700000000000003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1345466</v>
      </c>
      <c r="AN52" s="342">
        <v>115362</v>
      </c>
      <c r="AO52" s="343">
        <v>-2.1</v>
      </c>
      <c r="AP52" s="344">
        <v>53316</v>
      </c>
      <c r="AQ52" s="345">
        <v>6</v>
      </c>
      <c r="AR52" s="346">
        <v>-8.1</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5030906</v>
      </c>
      <c r="AN53" s="334">
        <v>440650</v>
      </c>
      <c r="AO53" s="335">
        <v>-36.700000000000003</v>
      </c>
      <c r="AP53" s="336">
        <v>94796</v>
      </c>
      <c r="AQ53" s="337">
        <v>1.4</v>
      </c>
      <c r="AR53" s="338">
        <v>-38.1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1326961</v>
      </c>
      <c r="AN54" s="342">
        <v>116227</v>
      </c>
      <c r="AO54" s="343">
        <v>0.7</v>
      </c>
      <c r="AP54" s="344">
        <v>55781</v>
      </c>
      <c r="AQ54" s="345">
        <v>4.5999999999999996</v>
      </c>
      <c r="AR54" s="346">
        <v>-3.9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1629159</v>
      </c>
      <c r="AN55" s="334">
        <v>146008</v>
      </c>
      <c r="AO55" s="335">
        <v>-66.900000000000006</v>
      </c>
      <c r="AP55" s="336">
        <v>85942</v>
      </c>
      <c r="AQ55" s="337">
        <v>-9.3000000000000007</v>
      </c>
      <c r="AR55" s="338">
        <v>-57.6</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1189952</v>
      </c>
      <c r="AN56" s="342">
        <v>106646</v>
      </c>
      <c r="AO56" s="343">
        <v>-8.1999999999999993</v>
      </c>
      <c r="AP56" s="344">
        <v>48630</v>
      </c>
      <c r="AQ56" s="345">
        <v>-12.8</v>
      </c>
      <c r="AR56" s="346">
        <v>4.5999999999999996</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649078</v>
      </c>
      <c r="AN57" s="334">
        <v>59396</v>
      </c>
      <c r="AO57" s="335">
        <v>-59.3</v>
      </c>
      <c r="AP57" s="336">
        <v>95007</v>
      </c>
      <c r="AQ57" s="337">
        <v>10.5</v>
      </c>
      <c r="AR57" s="338">
        <v>-69.8</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312211</v>
      </c>
      <c r="AN58" s="342">
        <v>28570</v>
      </c>
      <c r="AO58" s="343">
        <v>-73.2</v>
      </c>
      <c r="AP58" s="344">
        <v>48509</v>
      </c>
      <c r="AQ58" s="345">
        <v>-0.2</v>
      </c>
      <c r="AR58" s="346">
        <v>-73</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739254</v>
      </c>
      <c r="AN59" s="334">
        <v>69031</v>
      </c>
      <c r="AO59" s="335">
        <v>16.2</v>
      </c>
      <c r="AP59" s="336">
        <v>98176</v>
      </c>
      <c r="AQ59" s="337">
        <v>3.3</v>
      </c>
      <c r="AR59" s="338">
        <v>12.9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692615</v>
      </c>
      <c r="AN60" s="342">
        <v>64676</v>
      </c>
      <c r="AO60" s="343">
        <v>126.4</v>
      </c>
      <c r="AP60" s="344">
        <v>58489</v>
      </c>
      <c r="AQ60" s="345">
        <v>20.6</v>
      </c>
      <c r="AR60" s="346">
        <v>105.8</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3233183</v>
      </c>
      <c r="AN61" s="349">
        <v>282218</v>
      </c>
      <c r="AO61" s="350">
        <v>-40.200000000000003</v>
      </c>
      <c r="AP61" s="351">
        <v>93483</v>
      </c>
      <c r="AQ61" s="352">
        <v>-1.5</v>
      </c>
      <c r="AR61" s="338">
        <v>-38.700000000000003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973441</v>
      </c>
      <c r="AN62" s="342">
        <v>86296</v>
      </c>
      <c r="AO62" s="343">
        <v>8.6999999999999993</v>
      </c>
      <c r="AP62" s="344">
        <v>52945</v>
      </c>
      <c r="AQ62" s="345">
        <v>3.6</v>
      </c>
      <c r="AR62" s="346">
        <v>5.0999999999999996</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TIqa4CjjXhfdU/ZYai+KHmDPP0fzkS2M7G1LAi8FDpVMluLb6S5+3inBilnZEDBFzH/CTlxo+WcP7KSNkQnfxw==" saltValue="xqs244d2JK+1dDRIz76Bs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0" spans="125:125" ht="13.5" hidden="1" customHeight="1" x14ac:dyDescent="0.2"/>
    <row r="121" spans="125:125" ht="13.5" hidden="1" customHeight="1" x14ac:dyDescent="0.2">
      <c r="DU121" s="259"/>
    </row>
  </sheetData>
  <sheetProtection algorithmName="SHA-512" hashValue="QbcIegBvwuVfXcCIz7rEc3dRnNZnzK5XlZnnbJgPcdV6Uvaq4m7qVxekbXBOj5hanoW1oIwUSwSdUCGC8u608A==" saltValue="lS2Ao366Exn2Y7Omc2DY0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R8/3kmYrehuamACi88W0oJAzgMY4+DpYSYivKmnegxEqScqH3566efctUJ1oD14L7xg8HHs7L+91WIHaxZqejQ==" saltValue="dww/cj+FLRKXieCw2pQVr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92.45</v>
      </c>
      <c r="G47" s="12">
        <v>86.89</v>
      </c>
      <c r="H47" s="12">
        <v>83.96</v>
      </c>
      <c r="I47" s="12">
        <v>70.66</v>
      </c>
      <c r="J47" s="13">
        <v>76.77</v>
      </c>
    </row>
    <row r="48" spans="2:10" ht="57.75" customHeight="1" x14ac:dyDescent="0.2">
      <c r="B48" s="14"/>
      <c r="C48" s="1141" t="s">
        <v>4</v>
      </c>
      <c r="D48" s="1141"/>
      <c r="E48" s="1142"/>
      <c r="F48" s="15">
        <v>53.11</v>
      </c>
      <c r="G48" s="16">
        <v>18.989999999999998</v>
      </c>
      <c r="H48" s="16">
        <v>18.010000000000002</v>
      </c>
      <c r="I48" s="16">
        <v>8.81</v>
      </c>
      <c r="J48" s="17">
        <v>11.56</v>
      </c>
    </row>
    <row r="49" spans="2:10" ht="57.75" customHeight="1" thickBot="1" x14ac:dyDescent="0.25">
      <c r="B49" s="18"/>
      <c r="C49" s="1143" t="s">
        <v>5</v>
      </c>
      <c r="D49" s="1143"/>
      <c r="E49" s="1144"/>
      <c r="F49" s="19">
        <v>3.31</v>
      </c>
      <c r="G49" s="20" t="s">
        <v>530</v>
      </c>
      <c r="H49" s="20">
        <v>3.56</v>
      </c>
      <c r="I49" s="20" t="s">
        <v>531</v>
      </c>
      <c r="J49" s="21">
        <v>37.43</v>
      </c>
    </row>
    <row r="50" spans="2:10" ht="13.2" x14ac:dyDescent="0.2"/>
  </sheetData>
  <sheetProtection algorithmName="SHA-512" hashValue="HGncx2llsO4FOM8uMCzNP6sJj/bZhN3VwAdK+HhY/cY3ts3kJDG30wvwmn5dUVeLJSg7CUmuYsIGndYK+a5sJA==" saltValue="9wFVQosLegtR4BB51SEI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2025-03-19T13:05:32Z</cp:lastPrinted>
  <dcterms:created xsi:type="dcterms:W3CDTF">2025-02-19T00:36:20Z</dcterms:created>
  <dcterms:modified xsi:type="dcterms:W3CDTF">2025-03-31T01:39:57Z</dcterms:modified>
  <cp:category/>
</cp:coreProperties>
</file>